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620" windowHeight="11640" activeTab="1"/>
  </bookViews>
  <sheets>
    <sheet name="Result" sheetId="6" r:id="rId1"/>
    <sheet name="Assesment" sheetId="8" r:id="rId2"/>
    <sheet name="STD-57" sheetId="5" r:id="rId3"/>
    <sheet name="STD-58" sheetId="2" r:id="rId4"/>
    <sheet name="STD-59" sheetId="1" r:id="rId5"/>
    <sheet name="STD-60" sheetId="3" r:id="rId6"/>
    <sheet name="STD-61" sheetId="4" r:id="rId7"/>
    <sheet name="STD-62" sheetId="7" r:id="rId8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13"/>
  <c r="L13"/>
  <c r="M13"/>
  <c r="J20"/>
  <c r="J19"/>
  <c r="J18"/>
  <c r="J17"/>
  <c r="J16"/>
  <c r="J15"/>
  <c r="J14"/>
  <c r="J13"/>
  <c r="E56" l="1"/>
  <c r="E38"/>
  <c r="E53"/>
  <c r="E50"/>
  <c r="E46"/>
  <c r="E44"/>
  <c r="E41"/>
  <c r="E33"/>
  <c r="E29"/>
  <c r="C6" i="6" l="1"/>
  <c r="D59" i="3"/>
  <c r="D60"/>
  <c r="D61"/>
  <c r="D62"/>
  <c r="D58"/>
  <c r="I17" i="6"/>
  <c r="I18"/>
  <c r="I19"/>
  <c r="I20"/>
  <c r="I21"/>
  <c r="D63" i="4"/>
  <c r="D64"/>
  <c r="D65"/>
  <c r="D66"/>
  <c r="D62"/>
  <c r="C56" i="7"/>
  <c r="C57"/>
  <c r="C58"/>
  <c r="C59"/>
  <c r="C55"/>
  <c r="D17" i="6" l="1"/>
  <c r="H20" s="1"/>
  <c r="C17"/>
  <c r="D56" i="1"/>
  <c r="C54" i="5"/>
  <c r="D60" i="1"/>
  <c r="D59"/>
  <c r="D57"/>
  <c r="D58"/>
  <c r="B54"/>
  <c r="B55" i="3"/>
  <c r="C5" i="6"/>
  <c r="E4"/>
  <c r="D4"/>
  <c r="C4"/>
  <c r="E58" i="5"/>
  <c r="A55"/>
  <c r="A54"/>
  <c r="E56"/>
  <c r="E55"/>
  <c r="E54"/>
  <c r="C55"/>
  <c r="C56"/>
  <c r="D62" i="2"/>
  <c r="D61"/>
  <c r="C63"/>
  <c r="C62"/>
  <c r="C61"/>
  <c r="B53" i="1"/>
  <c r="B54" i="3"/>
  <c r="B58" i="4"/>
  <c r="G20" i="6" l="1"/>
  <c r="G21"/>
  <c r="B59" i="4"/>
  <c r="E59" s="1"/>
  <c r="H21" i="6"/>
  <c r="G17"/>
  <c r="H17"/>
  <c r="H19"/>
  <c r="G19"/>
  <c r="H18"/>
  <c r="G18"/>
  <c r="E58" i="4" l="1"/>
</calcChain>
</file>

<file path=xl/sharedStrings.xml><?xml version="1.0" encoding="utf-8"?>
<sst xmlns="http://schemas.openxmlformats.org/spreadsheetml/2006/main" count="2025" uniqueCount="718">
  <si>
    <t>รหัสนักศึกษา</t>
  </si>
  <si>
    <t>คำนำหน้าชื่อ</t>
  </si>
  <si>
    <t>ชื่อ</t>
  </si>
  <si>
    <t>นามสกุล</t>
  </si>
  <si>
    <t>สาขาวิชา</t>
  </si>
  <si>
    <t>คณะ</t>
  </si>
  <si>
    <t>อาจารย์ที่ปรึกษา</t>
  </si>
  <si>
    <t>นาย</t>
  </si>
  <si>
    <t>กฤตพล</t>
  </si>
  <si>
    <t>วัชรพาณิชอมร</t>
  </si>
  <si>
    <t>COMPUTER SCIENCE</t>
  </si>
  <si>
    <t>FACULTY OF SCIENCE</t>
  </si>
  <si>
    <t>CHOUVANEE SRIVISAL</t>
  </si>
  <si>
    <t>นางสาว</t>
  </si>
  <si>
    <t>กัญจารภา</t>
  </si>
  <si>
    <t>พงศ์วัฒนวิเชียร</t>
  </si>
  <si>
    <t>SUPAPORN KANSOMKEAT</t>
  </si>
  <si>
    <t>ชัยยุทธ์</t>
  </si>
  <si>
    <t>ก้องประวัติ</t>
  </si>
  <si>
    <t>ณัฐชนน</t>
  </si>
  <si>
    <t>เหมหงษา</t>
  </si>
  <si>
    <t>PANNIPA SAE UENG</t>
  </si>
  <si>
    <t>ณัฐพงษ์</t>
  </si>
  <si>
    <t>พรหมทัตโต</t>
  </si>
  <si>
    <t>ทรัพย์เจริญ</t>
  </si>
  <si>
    <t>อุดมวิริยะลานนท์</t>
  </si>
  <si>
    <t>ทักษพงศ์</t>
  </si>
  <si>
    <t>คัดโนภาส</t>
  </si>
  <si>
    <t>ธีรภัทร์</t>
  </si>
  <si>
    <t>กุลสิรวิชย์</t>
  </si>
  <si>
    <t>SOMSRI JARUPADUNG</t>
  </si>
  <si>
    <t>นวัตมน</t>
  </si>
  <si>
    <t>เกลี้ยงแก้ว</t>
  </si>
  <si>
    <t>นันทนันท์</t>
  </si>
  <si>
    <t>บุทศรี</t>
  </si>
  <si>
    <t>นาถศจี</t>
  </si>
  <si>
    <t>ศรีธนิโยปกฤต</t>
  </si>
  <si>
    <t>บุญสิริ</t>
  </si>
  <si>
    <t>ขวัญทองยิ้ม</t>
  </si>
  <si>
    <t>พชร</t>
  </si>
  <si>
    <t>กะตะเวที</t>
  </si>
  <si>
    <t>พรชนก</t>
  </si>
  <si>
    <t>รัดไว้</t>
  </si>
  <si>
    <t>พิชญ์ภณิตา</t>
  </si>
  <si>
    <t>กำพลพัฒน์เดชาธร</t>
  </si>
  <si>
    <t>พิทยากร</t>
  </si>
  <si>
    <t>สุดสวาสดิ์</t>
  </si>
  <si>
    <t>พิพัฒน์</t>
  </si>
  <si>
    <t>หวังผดุงเกียรติ</t>
  </si>
  <si>
    <t>พุธิตา</t>
  </si>
  <si>
    <t>อ่อนจันทร์</t>
  </si>
  <si>
    <t>วีรศรูต</t>
  </si>
  <si>
    <t>วรรณศิริ</t>
  </si>
  <si>
    <t>ศิริเนตร</t>
  </si>
  <si>
    <t>สุวรรณคีรี</t>
  </si>
  <si>
    <t>ศุภการณ์</t>
  </si>
  <si>
    <t>ไตรเมศ</t>
  </si>
  <si>
    <t>ศุภฤกษ์</t>
  </si>
  <si>
    <t>ศรีธัญรัตน์</t>
  </si>
  <si>
    <t>สิรภพ</t>
  </si>
  <si>
    <t>พวงแก้ว</t>
  </si>
  <si>
    <t>สิริพรรณ</t>
  </si>
  <si>
    <t>จันทวาท</t>
  </si>
  <si>
    <t>สุทธิดา</t>
  </si>
  <si>
    <t>พวงศิริ</t>
  </si>
  <si>
    <t>สุพิชญา</t>
  </si>
  <si>
    <t>เนตรจรุงศรี</t>
  </si>
  <si>
    <t>อุมากร</t>
  </si>
  <si>
    <t>อรุณรักษ์</t>
  </si>
  <si>
    <t>ฮันนาน</t>
  </si>
  <si>
    <t>ทองสีสัน</t>
  </si>
  <si>
    <t>ฉัตรวรรษ</t>
  </si>
  <si>
    <t>แก้วเป็นทอง</t>
  </si>
  <si>
    <t>ชุติมน</t>
  </si>
  <si>
    <t>ท่อนทอง</t>
  </si>
  <si>
    <t>ซากิช</t>
  </si>
  <si>
    <t>คงหัด</t>
  </si>
  <si>
    <t>ดิศรานนท์</t>
  </si>
  <si>
    <t>แสงเจริญ</t>
  </si>
  <si>
    <t>เทวัญ</t>
  </si>
  <si>
    <t>ฝันนิมิตร</t>
  </si>
  <si>
    <t>JARUNEE DUANGSUWAN</t>
  </si>
  <si>
    <t>ธนาธิป</t>
  </si>
  <si>
    <t>ไชยขวัญ</t>
  </si>
  <si>
    <t>นริศา</t>
  </si>
  <si>
    <t>อาดนาลา</t>
  </si>
  <si>
    <t>นัฐวุฒิ</t>
  </si>
  <si>
    <t>วงษ์ปรางค์</t>
  </si>
  <si>
    <t>นูรีซา</t>
  </si>
  <si>
    <t>ชายเร๊ะ</t>
  </si>
  <si>
    <t>ปฏิพล</t>
  </si>
  <si>
    <t>จันทรประภา</t>
  </si>
  <si>
    <t>ปวีณ</t>
  </si>
  <si>
    <t>ศรีจันบาล</t>
  </si>
  <si>
    <t>พิมพ์พิชญา</t>
  </si>
  <si>
    <t>ช่วยพิชัย</t>
  </si>
  <si>
    <t>ภาณุวัฒน์</t>
  </si>
  <si>
    <t>วิริยะศิริวัฒนะ</t>
  </si>
  <si>
    <t>มูฮัมมัดฟาเดล</t>
  </si>
  <si>
    <t>เฮงซา</t>
  </si>
  <si>
    <t>แวฮุสนา</t>
  </si>
  <si>
    <t>ยะยือริ</t>
  </si>
  <si>
    <t>ศาคร</t>
  </si>
  <si>
    <t>บุญผล</t>
  </si>
  <si>
    <t>ศิวพล</t>
  </si>
  <si>
    <t>แสงคง</t>
  </si>
  <si>
    <t>อารีฟีน</t>
  </si>
  <si>
    <t>แสแลแม</t>
  </si>
  <si>
    <t>อาลี</t>
  </si>
  <si>
    <t>นิยมวิทยานนท์</t>
  </si>
  <si>
    <t>อิมรอน</t>
  </si>
  <si>
    <t>เปาะมิง</t>
  </si>
  <si>
    <t>LADDA PREECHAVEERAKUL</t>
  </si>
  <si>
    <t>กมลพรรณ</t>
  </si>
  <si>
    <t>สุดศรี</t>
  </si>
  <si>
    <t>WISIT LIMPATTANASIRI</t>
  </si>
  <si>
    <t>กรวิชญ์</t>
  </si>
  <si>
    <t>สุดจันทร์</t>
  </si>
  <si>
    <t>กิตติกูล</t>
  </si>
  <si>
    <t>เกตุแก้ว</t>
  </si>
  <si>
    <t>กิตติณัฐ</t>
  </si>
  <si>
    <t>ตะนุสะ</t>
  </si>
  <si>
    <t>เขมรุจิ</t>
  </si>
  <si>
    <t>แท่นแก้ว</t>
  </si>
  <si>
    <t>ชุติพงศ์</t>
  </si>
  <si>
    <t>เจริญเชาว์</t>
  </si>
  <si>
    <t>ณรงค์ศักดิ์</t>
  </si>
  <si>
    <t>แซ่กั๋ง</t>
  </si>
  <si>
    <t>ณัฐชา</t>
  </si>
  <si>
    <t>กำเหนิดทอง</t>
  </si>
  <si>
    <t>ณัฐวุฒิ</t>
  </si>
  <si>
    <t>สุขคุ้ม</t>
  </si>
  <si>
    <t>ณิชาภัทร</t>
  </si>
  <si>
    <t>ขันธ์ทอง</t>
  </si>
  <si>
    <t>ตะวัน</t>
  </si>
  <si>
    <t>ชัยชนะ</t>
  </si>
  <si>
    <t>ทรงพล</t>
  </si>
  <si>
    <t>รติวุฒิ</t>
  </si>
  <si>
    <t>ธนัญญา</t>
  </si>
  <si>
    <t>ทองบริสุทธิ์</t>
  </si>
  <si>
    <t>ธนิตดา</t>
  </si>
  <si>
    <t>ดินอะ</t>
  </si>
  <si>
    <t>นพรุจ</t>
  </si>
  <si>
    <t>รัตวิวัฒนาพงศ์</t>
  </si>
  <si>
    <t>นิรัตศัย</t>
  </si>
  <si>
    <t>เล่งจิ้ว</t>
  </si>
  <si>
    <t>นูรชูฮาดา</t>
  </si>
  <si>
    <t>ฮัมดานีย์</t>
  </si>
  <si>
    <t>ปณชัย</t>
  </si>
  <si>
    <t>เลิศบุษศราคาม</t>
  </si>
  <si>
    <t>PENNEE WANGMAETEEKUL</t>
  </si>
  <si>
    <t>ปพนวิช</t>
  </si>
  <si>
    <t>มณีดับ</t>
  </si>
  <si>
    <t>ปภาดา</t>
  </si>
  <si>
    <t>เตโชชะ</t>
  </si>
  <si>
    <t>พชรภร</t>
  </si>
  <si>
    <t>สุวรรณรัตน์</t>
  </si>
  <si>
    <t>เพ็ญศิริ</t>
  </si>
  <si>
    <t>กตัญญู</t>
  </si>
  <si>
    <t>ไพรัช</t>
  </si>
  <si>
    <t>แก้วการดี</t>
  </si>
  <si>
    <t>ฟิรมันน์</t>
  </si>
  <si>
    <t>ลัสมาน</t>
  </si>
  <si>
    <t>ภัทรกันย์</t>
  </si>
  <si>
    <t>คมคาย</t>
  </si>
  <si>
    <t>มณทิรา</t>
  </si>
  <si>
    <t>ปรีดาภาพ</t>
  </si>
  <si>
    <t>มนัญญา</t>
  </si>
  <si>
    <t>ทองสัมฤทธิ์</t>
  </si>
  <si>
    <t>เมธากุล</t>
  </si>
  <si>
    <t>พันธุสะ</t>
  </si>
  <si>
    <t>รณกร</t>
  </si>
  <si>
    <t>แสงสุวรรณ</t>
  </si>
  <si>
    <t>ลักขณา</t>
  </si>
  <si>
    <t>จินดาวงศ์</t>
  </si>
  <si>
    <t>วรัชญ์</t>
  </si>
  <si>
    <t>ชุมอินทร์</t>
  </si>
  <si>
    <t>SUNIDA RATANOTHAYANON</t>
  </si>
  <si>
    <t>วิราวรรณ</t>
  </si>
  <si>
    <t>ชูแก้ว</t>
  </si>
  <si>
    <t>วีรวัฒน์</t>
  </si>
  <si>
    <t>คงเหล่</t>
  </si>
  <si>
    <t>ไวทยา</t>
  </si>
  <si>
    <t>เลาหะกุล</t>
  </si>
  <si>
    <t>JANYA SAINUI</t>
  </si>
  <si>
    <t>ศิริพิชชา</t>
  </si>
  <si>
    <t>เจริญสุข</t>
  </si>
  <si>
    <t>NATIKARN SUMETSITTIKUL</t>
  </si>
  <si>
    <t>สริดา</t>
  </si>
  <si>
    <t>จงบุรี</t>
  </si>
  <si>
    <t>สันติภาพ</t>
  </si>
  <si>
    <t>สุปรียธิติกุล</t>
  </si>
  <si>
    <t>สุจิตรา</t>
  </si>
  <si>
    <t>เก้าเอี้ยน</t>
  </si>
  <si>
    <t>สุทธิกานต์</t>
  </si>
  <si>
    <t>แก้วเรือง</t>
  </si>
  <si>
    <t>เสฎฐวุฒิ</t>
  </si>
  <si>
    <t>ขวัญทอง</t>
  </si>
  <si>
    <t>หัสมนอีม</t>
  </si>
  <si>
    <t>เฮาะมะ</t>
  </si>
  <si>
    <t>อนัญญา</t>
  </si>
  <si>
    <t>เพชรเกื้อ</t>
  </si>
  <si>
    <t>อภิชัย</t>
  </si>
  <si>
    <t>เอ้งฉ้วน</t>
  </si>
  <si>
    <t>อภิสิทธิ์</t>
  </si>
  <si>
    <t>หมาดเส็น</t>
  </si>
  <si>
    <t>อมลมณี</t>
  </si>
  <si>
    <t>บัวขนาบ</t>
  </si>
  <si>
    <t>อารัช</t>
  </si>
  <si>
    <t>แซะอาหลี</t>
  </si>
  <si>
    <t>อาอีฉ๊ะ</t>
  </si>
  <si>
    <t>หมัดทองใหม่</t>
  </si>
  <si>
    <t>กรกฎ</t>
  </si>
  <si>
    <t>ชัยสุวรรณ์</t>
  </si>
  <si>
    <t>จักรกฤษณ์</t>
  </si>
  <si>
    <t>วารีวะนิช</t>
  </si>
  <si>
    <t>ดวงนภา</t>
  </si>
  <si>
    <t>จิตมณี</t>
  </si>
  <si>
    <t>พิมพ์ใจ</t>
  </si>
  <si>
    <t>ศรีนิทัศน์</t>
  </si>
  <si>
    <t>วทัญญู</t>
  </si>
  <si>
    <t>ใสหลวง</t>
  </si>
  <si>
    <t>วิทวัส</t>
  </si>
  <si>
    <t>หลำแซ่อิ่ม</t>
  </si>
  <si>
    <t>ศรุตา</t>
  </si>
  <si>
    <t>หมัดยุโส๊ะ</t>
  </si>
  <si>
    <t>เศรษฐฉัตร</t>
  </si>
  <si>
    <t>ทุมรัตน์</t>
  </si>
  <si>
    <t>อธิชา</t>
  </si>
  <si>
    <t>บัวชื่น</t>
  </si>
  <si>
    <t>กัญญารัตน์</t>
  </si>
  <si>
    <t>สุขด้วง</t>
  </si>
  <si>
    <t>AMNART POHTHONG</t>
  </si>
  <si>
    <t>กานต์</t>
  </si>
  <si>
    <t>พันธุ์พฤกษ์</t>
  </si>
  <si>
    <t>เกษมพงศ์</t>
  </si>
  <si>
    <t>ทองประเสริฐ</t>
  </si>
  <si>
    <t>จารุต</t>
  </si>
  <si>
    <t>กุลถวายพร</t>
  </si>
  <si>
    <t>จิรเมธ</t>
  </si>
  <si>
    <t>ชนกสุนันทพล</t>
  </si>
  <si>
    <t>จิรวัฒน์</t>
  </si>
  <si>
    <t>คำรัตน์</t>
  </si>
  <si>
    <t>เจษฎากร</t>
  </si>
  <si>
    <t>คงจรูญ</t>
  </si>
  <si>
    <t>ชาติตระการ</t>
  </si>
  <si>
    <t>ชูศิริ</t>
  </si>
  <si>
    <t>ฐานะ</t>
  </si>
  <si>
    <t>หยกพิสุทธิ์พงศ์</t>
  </si>
  <si>
    <t>ดนุเดช</t>
  </si>
  <si>
    <t>จรุงเดช</t>
  </si>
  <si>
    <t>ธนกร</t>
  </si>
  <si>
    <t>ศิริประภารัตน์</t>
  </si>
  <si>
    <t>WARARAT JAKAWAT</t>
  </si>
  <si>
    <t>ธนภูมิ</t>
  </si>
  <si>
    <t>แสนสุวรรณา</t>
  </si>
  <si>
    <t>ธนาทร</t>
  </si>
  <si>
    <t>ถนอมแจ่ม</t>
  </si>
  <si>
    <t>ธิดาภรณ์</t>
  </si>
  <si>
    <t>ดำทองแก้ว</t>
  </si>
  <si>
    <t>นคร</t>
  </si>
  <si>
    <t>จูงใจ</t>
  </si>
  <si>
    <t>นภสร</t>
  </si>
  <si>
    <t>ศิลาราช</t>
  </si>
  <si>
    <t>ปัฐวี</t>
  </si>
  <si>
    <t>ทองอุทัย</t>
  </si>
  <si>
    <t>พุทธิพัฒน์</t>
  </si>
  <si>
    <t>พุทธชาติ</t>
  </si>
  <si>
    <t>NITHI THANON</t>
  </si>
  <si>
    <t>วริษฐา</t>
  </si>
  <si>
    <t>สมศักดิ์</t>
  </si>
  <si>
    <t>วีรพงศ์</t>
  </si>
  <si>
    <t>พูนม่น</t>
  </si>
  <si>
    <t>ศรายุทธ</t>
  </si>
  <si>
    <t>สามทิศ</t>
  </si>
  <si>
    <t>สัณหวัชร</t>
  </si>
  <si>
    <t>แก้วยะรัตน์</t>
  </si>
  <si>
    <t>สิปปกร</t>
  </si>
  <si>
    <t>ลิ่มตระกูล</t>
  </si>
  <si>
    <t>แสงตะวัน</t>
  </si>
  <si>
    <t>พันรัตน์</t>
  </si>
  <si>
    <t>หทัยมาศ</t>
  </si>
  <si>
    <t>อัฟนาน</t>
  </si>
  <si>
    <t>เจะอุบง</t>
  </si>
  <si>
    <t>อุนนดา</t>
  </si>
  <si>
    <t>แสงมณี</t>
  </si>
  <si>
    <t>ธนยศ</t>
  </si>
  <si>
    <t>ชูเกิด</t>
  </si>
  <si>
    <t>พลศกร</t>
  </si>
  <si>
    <t>แกล้วกล้าหาญ</t>
  </si>
  <si>
    <t>เมธี</t>
  </si>
  <si>
    <t>ชวกุล</t>
  </si>
  <si>
    <t>ช่วยศรี</t>
  </si>
  <si>
    <t>ยิ้มละมัย</t>
  </si>
  <si>
    <t>จตุพร</t>
  </si>
  <si>
    <t>แสงราวี</t>
  </si>
  <si>
    <t>โซเฟีย</t>
  </si>
  <si>
    <t>เจ๊ะอาแว</t>
  </si>
  <si>
    <t>ธนวัฒน์</t>
  </si>
  <si>
    <t>ภักดีใหม่</t>
  </si>
  <si>
    <t>นันทิกา</t>
  </si>
  <si>
    <t>จันทร์แก้ว</t>
  </si>
  <si>
    <t>นัสริน</t>
  </si>
  <si>
    <t>แมะกือจิ</t>
  </si>
  <si>
    <t>นาธาร</t>
  </si>
  <si>
    <t>อูอำหมัด</t>
  </si>
  <si>
    <t>พรชัย</t>
  </si>
  <si>
    <t>ชัยทอง</t>
  </si>
  <si>
    <t>พัณณิตา</t>
  </si>
  <si>
    <t>ช่วยสงค์</t>
  </si>
  <si>
    <t>พิชัยยุทธิ์</t>
  </si>
  <si>
    <t>เส้งโสด</t>
  </si>
  <si>
    <t>พีรัช</t>
  </si>
  <si>
    <t>จูฑังคะ</t>
  </si>
  <si>
    <t>ฟิรดาวส์</t>
  </si>
  <si>
    <t>เจ๊ะปูเต๊ะ</t>
  </si>
  <si>
    <t>ศรายุธ</t>
  </si>
  <si>
    <t>สิริกาพันธ์</t>
  </si>
  <si>
    <t>สมเกียรติ</t>
  </si>
  <si>
    <t>เจนกุลประสูตร</t>
  </si>
  <si>
    <t>สุมินตรา</t>
  </si>
  <si>
    <t>บัวดำ</t>
  </si>
  <si>
    <t>อาอีเสาะห์</t>
  </si>
  <si>
    <t>มะสง</t>
  </si>
  <si>
    <t>ฮุสนานี</t>
  </si>
  <si>
    <t>อุเซ่ง</t>
  </si>
  <si>
    <t>อานัส</t>
  </si>
  <si>
    <t>หะยีเจ๊ะมิง</t>
  </si>
  <si>
    <t>ปิ่นโพธิ์</t>
  </si>
  <si>
    <t>NIWAN WATTANAKITRUNGROJ</t>
  </si>
  <si>
    <t>กฤติน</t>
  </si>
  <si>
    <t>คนึง</t>
  </si>
  <si>
    <t>กษิดิส</t>
  </si>
  <si>
    <t>สังข์สุวรรณ</t>
  </si>
  <si>
    <t>CHINNAPONG ANGSUCHOTMETEE</t>
  </si>
  <si>
    <t>จิรยุทธ</t>
  </si>
  <si>
    <t>เกษมสุข</t>
  </si>
  <si>
    <t>เจฟฟี่</t>
  </si>
  <si>
    <t>ดาโต๊ะ</t>
  </si>
  <si>
    <t>ชยุตม์</t>
  </si>
  <si>
    <t>ทองขาว</t>
  </si>
  <si>
    <t>SOMSAK KONGSANG</t>
  </si>
  <si>
    <t>ชัยชาญ</t>
  </si>
  <si>
    <t>เทพพรหม</t>
  </si>
  <si>
    <t>ชาลินี</t>
  </si>
  <si>
    <t>รัตนพงศ์</t>
  </si>
  <si>
    <t>ซาปรีซา</t>
  </si>
  <si>
    <t>แซ่บุญ</t>
  </si>
  <si>
    <t>โซฟีหย๊ะ</t>
  </si>
  <si>
    <t>บิลแสละ</t>
  </si>
  <si>
    <t>ณัฐพล</t>
  </si>
  <si>
    <t>เดชประมวลพล</t>
  </si>
  <si>
    <t>ธนทัศน์</t>
  </si>
  <si>
    <t>ดวงมาลา</t>
  </si>
  <si>
    <t>ธิญาดา</t>
  </si>
  <si>
    <t>ช่วยการกล้า</t>
  </si>
  <si>
    <t>ธีรพงค์</t>
  </si>
  <si>
    <t>สิงสาโร</t>
  </si>
  <si>
    <t>ธีรภัทร</t>
  </si>
  <si>
    <t>วนโชติตระกูล</t>
  </si>
  <si>
    <t>นครินทร์</t>
  </si>
  <si>
    <t>เจริญคำ</t>
  </si>
  <si>
    <t>นนทิชา</t>
  </si>
  <si>
    <t>แก้วนิล</t>
  </si>
  <si>
    <t>นูรูลมุมีนะห์</t>
  </si>
  <si>
    <t>เจ๊ะเด็ง</t>
  </si>
  <si>
    <t>ปัณรส</t>
  </si>
  <si>
    <t>รัสมโน</t>
  </si>
  <si>
    <t>ปัทมวรรณ</t>
  </si>
  <si>
    <t>ชูสุวรรณ</t>
  </si>
  <si>
    <t>ฟาดิลย์</t>
  </si>
  <si>
    <t>ดีสะเอะ</t>
  </si>
  <si>
    <t>ภัทรชนน</t>
  </si>
  <si>
    <t>อินทุภูติ</t>
  </si>
  <si>
    <t>มูหมัดฟิตรี</t>
  </si>
  <si>
    <t>เจ๊ะเละ</t>
  </si>
  <si>
    <t>ยศพล</t>
  </si>
  <si>
    <t>สวัสดิวงศ์</t>
  </si>
  <si>
    <t>วรวุฒิ</t>
  </si>
  <si>
    <t>จึ่งจรูญ</t>
  </si>
  <si>
    <t>วริศรา</t>
  </si>
  <si>
    <t>พิสุทธิ์เธียร</t>
  </si>
  <si>
    <t>วาริจญ์</t>
  </si>
  <si>
    <t>ปากบารา</t>
  </si>
  <si>
    <t>วิทูร</t>
  </si>
  <si>
    <t>ลีลาสวัสดิ์สุข</t>
  </si>
  <si>
    <t>สกาวรัตน์</t>
  </si>
  <si>
    <t>พรหมสุทธิ์</t>
  </si>
  <si>
    <t>สหศาสตร์</t>
  </si>
  <si>
    <t>คำอ่าง</t>
  </si>
  <si>
    <t>สิทธิชัย</t>
  </si>
  <si>
    <t>ปุคลิต</t>
  </si>
  <si>
    <t>สิริพัชร์</t>
  </si>
  <si>
    <t>พัฒไพบูลย์</t>
  </si>
  <si>
    <t>สืบพงศ์</t>
  </si>
  <si>
    <t>สิทธิโชติพงศ์</t>
  </si>
  <si>
    <t>อดิศักดิ์</t>
  </si>
  <si>
    <t>อนุกูลอนันต์</t>
  </si>
  <si>
    <t>อนิวรรตน์</t>
  </si>
  <si>
    <t>ศรีกาญจน์</t>
  </si>
  <si>
    <t>อนุธิดา</t>
  </si>
  <si>
    <t>ช่วยหนู</t>
  </si>
  <si>
    <t>อัญชิสา</t>
  </si>
  <si>
    <t>คำแหง</t>
  </si>
  <si>
    <t>อัลอัสรี</t>
  </si>
  <si>
    <t>หะยียูโซ๊ะ</t>
  </si>
  <si>
    <t>อาศิมน</t>
  </si>
  <si>
    <t>สงสุวรรณ</t>
  </si>
  <si>
    <t>ชยณัฐ</t>
  </si>
  <si>
    <t>นันทสว่าง</t>
  </si>
  <si>
    <t>ชารีฟ</t>
  </si>
  <si>
    <t>มูซอดี</t>
  </si>
  <si>
    <t>ญาณิศา</t>
  </si>
  <si>
    <t>คำสุ</t>
  </si>
  <si>
    <t>วงศ์พายัพไพบูลย์</t>
  </si>
  <si>
    <t>เทวิน</t>
  </si>
  <si>
    <t>เพชรบูรณ์</t>
  </si>
  <si>
    <t>ธรรมรัฐ</t>
  </si>
  <si>
    <t>อังศุวิริยะ</t>
  </si>
  <si>
    <t>นายูวา</t>
  </si>
  <si>
    <t>ยาแต</t>
  </si>
  <si>
    <t>ปฏิญญา</t>
  </si>
  <si>
    <t>บำรุงหนูไหม</t>
  </si>
  <si>
    <t>พรพัชรินทร์</t>
  </si>
  <si>
    <t>เเซ่ลิ่ม</t>
  </si>
  <si>
    <t>ภาสวี</t>
  </si>
  <si>
    <t>สุวรรณโณ</t>
  </si>
  <si>
    <t>ยูโซะ</t>
  </si>
  <si>
    <t>ซำเซ็ง</t>
  </si>
  <si>
    <t>วัสมี</t>
  </si>
  <si>
    <t>จาหลง</t>
  </si>
  <si>
    <t>ศิวกร</t>
  </si>
  <si>
    <t>ฮาสือนะห์</t>
  </si>
  <si>
    <t>มายิ</t>
  </si>
  <si>
    <t>มนิษา</t>
  </si>
  <si>
    <t>นกคง</t>
  </si>
  <si>
    <t>เจษฎา</t>
  </si>
  <si>
    <t>ดิษโสภา</t>
  </si>
  <si>
    <t>สำเร็จการศึกษา</t>
  </si>
  <si>
    <t>กำลังศึกษา</t>
  </si>
  <si>
    <t>ตกออก</t>
  </si>
  <si>
    <t>กฤตยชญ์</t>
  </si>
  <si>
    <t>คำทอง</t>
  </si>
  <si>
    <t>SATHIT INTAJAG</t>
  </si>
  <si>
    <t>กษิดิ์เดช</t>
  </si>
  <si>
    <t>ตันฑวรักษ์</t>
  </si>
  <si>
    <t>กอบเดช</t>
  </si>
  <si>
    <t>ภู่กลาง</t>
  </si>
  <si>
    <t>กัปภัทร์</t>
  </si>
  <si>
    <t>ธรรมพูนพิสัย</t>
  </si>
  <si>
    <t>เกตนภา</t>
  </si>
  <si>
    <t>มีแก้ว</t>
  </si>
  <si>
    <t>เกตุวินี</t>
  </si>
  <si>
    <t>เหลืองอ่อน</t>
  </si>
  <si>
    <t>เกษริน</t>
  </si>
  <si>
    <t>คงแก้ว</t>
  </si>
  <si>
    <t>จันทิมา</t>
  </si>
  <si>
    <t>สุขการ</t>
  </si>
  <si>
    <t>ชัชวาล</t>
  </si>
  <si>
    <t>จิรวัฒนวิจารณ์</t>
  </si>
  <si>
    <t>ซารีฟ</t>
  </si>
  <si>
    <t>มะนุง</t>
  </si>
  <si>
    <t>ญาติมา</t>
  </si>
  <si>
    <t>สะระ</t>
  </si>
  <si>
    <t>ณรงค์ฤทธิ์</t>
  </si>
  <si>
    <t>แซ่ตั้ง</t>
  </si>
  <si>
    <t>ณัฎฐธิดา</t>
  </si>
  <si>
    <t>ปณารัตน์</t>
  </si>
  <si>
    <t>ณัฐธาวี</t>
  </si>
  <si>
    <t>เขมะชัยเวช</t>
  </si>
  <si>
    <t>จันทร์มี</t>
  </si>
  <si>
    <t>ธันยพร</t>
  </si>
  <si>
    <t>แม้นเหมือน</t>
  </si>
  <si>
    <t>ธารนภา</t>
  </si>
  <si>
    <t>ศิลปภักดี</t>
  </si>
  <si>
    <t>นวพร</t>
  </si>
  <si>
    <t>ผิวนิล</t>
  </si>
  <si>
    <t>นิศารัตน์</t>
  </si>
  <si>
    <t>ราษฎร์เจริญ</t>
  </si>
  <si>
    <t>ปฎิพัทธ์</t>
  </si>
  <si>
    <t>พงศ์พันธ์</t>
  </si>
  <si>
    <t>ปฏิพัฒน์พงศ์</t>
  </si>
  <si>
    <t>ศักดี</t>
  </si>
  <si>
    <t>ประวิทย์</t>
  </si>
  <si>
    <t>วันหวัง</t>
  </si>
  <si>
    <t>ประสิตา</t>
  </si>
  <si>
    <t>เพอสะและ</t>
  </si>
  <si>
    <t>ปาวีณา</t>
  </si>
  <si>
    <t>มารยาตร์</t>
  </si>
  <si>
    <t>ปูรศรี</t>
  </si>
  <si>
    <t>พรหมรินทร์</t>
  </si>
  <si>
    <t>เพ็ญนภา</t>
  </si>
  <si>
    <t>สุภาวไตร</t>
  </si>
  <si>
    <t>ภานุพงศ์</t>
  </si>
  <si>
    <t>แซ่หลิน</t>
  </si>
  <si>
    <t>ภูชิช</t>
  </si>
  <si>
    <t>หวานหู</t>
  </si>
  <si>
    <t>ภูวเรศ</t>
  </si>
  <si>
    <t>จันทร์ด้วง</t>
  </si>
  <si>
    <t>ยุวธิดา</t>
  </si>
  <si>
    <t>ชัยยัง</t>
  </si>
  <si>
    <t>เอ่งฉ้วน</t>
  </si>
  <si>
    <t>ฤทธิพร</t>
  </si>
  <si>
    <t>ช่วยชนะ</t>
  </si>
  <si>
    <t>วรพล</t>
  </si>
  <si>
    <t>วงศ์ประเสริฐ</t>
  </si>
  <si>
    <t>วรวิทย์</t>
  </si>
  <si>
    <t>พิเศษเมธา</t>
  </si>
  <si>
    <t>วารุณี</t>
  </si>
  <si>
    <t>นิสกุล</t>
  </si>
  <si>
    <t>วิชิตา</t>
  </si>
  <si>
    <t>เวชพราหมณ์</t>
  </si>
  <si>
    <t>สรยุทธ</t>
  </si>
  <si>
    <t>แก้วสุวรรณ์</t>
  </si>
  <si>
    <t>บุตจีน</t>
  </si>
  <si>
    <t>อนุษยา</t>
  </si>
  <si>
    <t>แคล้วคลอด</t>
  </si>
  <si>
    <t>อภิญญา</t>
  </si>
  <si>
    <t>นนทวงศ์</t>
  </si>
  <si>
    <t>อลิษา</t>
  </si>
  <si>
    <t>จิตรจง</t>
  </si>
  <si>
    <t>อัสมา</t>
  </si>
  <si>
    <t>หะสาเมาะ</t>
  </si>
  <si>
    <t>กิตติศักดิ์</t>
  </si>
  <si>
    <t>สิทธิรักษ์</t>
  </si>
  <si>
    <t>ชนิญญา</t>
  </si>
  <si>
    <t>สานุวัฒน์</t>
  </si>
  <si>
    <t>ภคิน</t>
  </si>
  <si>
    <t>โลหะจินดา</t>
  </si>
  <si>
    <t>วสันต์</t>
  </si>
  <si>
    <t>เพชรลุ</t>
  </si>
  <si>
    <t>สุดารัตน์</t>
  </si>
  <si>
    <t>งามประดิษฐ์</t>
  </si>
  <si>
    <t>สุพิชชา</t>
  </si>
  <si>
    <t>พัฒนกุล</t>
  </si>
  <si>
    <t>อนุรักษ์</t>
  </si>
  <si>
    <t>ไทยสงค์</t>
  </si>
  <si>
    <t>2</t>
  </si>
  <si>
    <t>5</t>
  </si>
  <si>
    <t>3</t>
  </si>
  <si>
    <t>4</t>
  </si>
  <si>
    <t>จบเทอม 3-2560</t>
  </si>
  <si>
    <t>จบเทอม 1-2561</t>
  </si>
  <si>
    <t>จบเทอม 2-2561</t>
  </si>
  <si>
    <t>ตามเวลา</t>
  </si>
  <si>
    <t>ปีการศึกษา</t>
  </si>
  <si>
    <t>เวลา 4 ปี</t>
  </si>
  <si>
    <t>เพิ่ม 1 เทอม</t>
  </si>
  <si>
    <t>เพิ่ม 2 เทอม</t>
  </si>
  <si>
    <t>เพิ่ม 1 ปี</t>
  </si>
  <si>
    <t>&lt; 2</t>
  </si>
  <si>
    <t>&lt;2.5</t>
  </si>
  <si>
    <t>&lt; 3</t>
  </si>
  <si>
    <t>&lt;3.5</t>
  </si>
  <si>
    <t>&gt;=3.5</t>
  </si>
  <si>
    <t>ระดับผลการเรียน</t>
  </si>
  <si>
    <t>รหัส 60</t>
  </si>
  <si>
    <t>รหัส 61</t>
  </si>
  <si>
    <t>2.50 - 2.99</t>
  </si>
  <si>
    <t>3.00 - 3.49</t>
  </si>
  <si>
    <t>3.50 - 4.00</t>
  </si>
  <si>
    <t>0.00 - 1.99</t>
  </si>
  <si>
    <t>2.00 - 2.49</t>
  </si>
  <si>
    <t>รหัส 62</t>
  </si>
  <si>
    <t>type</t>
  </si>
  <si>
    <t>สถานะ 3/62</t>
  </si>
  <si>
    <t xml:space="preserve"> เกรด</t>
  </si>
  <si>
    <t>จิระพงศ์</t>
  </si>
  <si>
    <t>กองสมบัติเจริญ</t>
  </si>
  <si>
    <t>ณัชภัค</t>
  </si>
  <si>
    <t>หลงละเลิง</t>
  </si>
  <si>
    <t>ธนกฤต</t>
  </si>
  <si>
    <t>ชาญเชิงพานิช</t>
  </si>
  <si>
    <t>นาทธนาดล</t>
  </si>
  <si>
    <t>ลือขจร</t>
  </si>
  <si>
    <t>ปรเมศวร์</t>
  </si>
  <si>
    <t>ผลทอง</t>
  </si>
  <si>
    <t>ปิยาพัชร</t>
  </si>
  <si>
    <t>ปูนสุข</t>
  </si>
  <si>
    <t>พิชยุตต์</t>
  </si>
  <si>
    <t>อินทร์ชัย</t>
  </si>
  <si>
    <t>พิธามญช์</t>
  </si>
  <si>
    <t>หมัดแกแรต</t>
  </si>
  <si>
    <t>ฟาตอน๊ะ</t>
  </si>
  <si>
    <t>หวังหมัด</t>
  </si>
  <si>
    <t>ภัทรวดี</t>
  </si>
  <si>
    <t>ใจกระจ่าง</t>
  </si>
  <si>
    <t>มูฮำหมัดอาริฟ</t>
  </si>
  <si>
    <t>หวันโส๊ะ</t>
  </si>
  <si>
    <t>ศุวิมล</t>
  </si>
  <si>
    <t>ศรีไทย</t>
  </si>
  <si>
    <t>สุจิรา</t>
  </si>
  <si>
    <t>ประทุมแสงหิรัญ</t>
  </si>
  <si>
    <t>สุตาภัทร</t>
  </si>
  <si>
    <t>ทองนุ้ย</t>
  </si>
  <si>
    <t>สุนิสา</t>
  </si>
  <si>
    <t>ยะลา</t>
  </si>
  <si>
    <t>สุริยะ</t>
  </si>
  <si>
    <t>เคร็ตซ์ชมาร์</t>
  </si>
  <si>
    <t>อธิบดี</t>
  </si>
  <si>
    <t>แก้วลายทอง</t>
  </si>
  <si>
    <t>อันนัส</t>
  </si>
  <si>
    <t>จานิ</t>
  </si>
  <si>
    <t>อาณกร</t>
  </si>
  <si>
    <t>สวนจันทร์</t>
  </si>
  <si>
    <t>อาดีละฮ์</t>
  </si>
  <si>
    <t>ตันหยงมะ</t>
  </si>
  <si>
    <t>อิรฟาน</t>
  </si>
  <si>
    <t>โต๊ะยุโส้</t>
  </si>
  <si>
    <t>ฮัสบุลเลาะฮ์</t>
  </si>
  <si>
    <t>เจ๊ะอีแต</t>
  </si>
  <si>
    <t>กัญธมาศ</t>
  </si>
  <si>
    <t>เล็กบรรจง</t>
  </si>
  <si>
    <t>ไกรศรี</t>
  </si>
  <si>
    <t>ถมทอง</t>
  </si>
  <si>
    <t>คณิต</t>
  </si>
  <si>
    <t>ขวดแก้ว</t>
  </si>
  <si>
    <t>จิราธิป</t>
  </si>
  <si>
    <t>วิทยานุศักดิ์</t>
  </si>
  <si>
    <t>นนทวัชร</t>
  </si>
  <si>
    <t>พรหมศร</t>
  </si>
  <si>
    <t>นูรูซัมบีลา</t>
  </si>
  <si>
    <t>เจ๊ะหามะ</t>
  </si>
  <si>
    <t>บุญฤทธิ์</t>
  </si>
  <si>
    <t>ซิวเลิศวงศ์</t>
  </si>
  <si>
    <t>ปนัดดา</t>
  </si>
  <si>
    <t>สมัครแก้ว</t>
  </si>
  <si>
    <t>พงศกร</t>
  </si>
  <si>
    <t>ศรีมุข</t>
  </si>
  <si>
    <t>มูฮัมหมัดชาริฟ</t>
  </si>
  <si>
    <t>บินล่าเต๊ะ</t>
  </si>
  <si>
    <t>รชัยยุต</t>
  </si>
  <si>
    <t>หะยีบิลัง</t>
  </si>
  <si>
    <t>สุภาวดี</t>
  </si>
  <si>
    <t>ชุมไชยโย</t>
  </si>
  <si>
    <t>หทัยชนก</t>
  </si>
  <si>
    <t>สมบัติปราโมทย์</t>
  </si>
  <si>
    <t>อธิป</t>
  </si>
  <si>
    <t>หลงสมัน</t>
  </si>
  <si>
    <t>ซันริน</t>
  </si>
  <si>
    <t>สอและ</t>
  </si>
  <si>
    <t>นาอีมะห์</t>
  </si>
  <si>
    <t>กาแบ</t>
  </si>
  <si>
    <t>ปิยวรรณ</t>
  </si>
  <si>
    <t>เครือจันทร์</t>
  </si>
  <si>
    <t>พัชรวัฒน์</t>
  </si>
  <si>
    <t>รัตนสุทธิศักดิ์</t>
  </si>
  <si>
    <t>ช่วยเหลือ</t>
  </si>
  <si>
    <t>มนสิชา</t>
  </si>
  <si>
    <t>เพชรนุ้ย</t>
  </si>
  <si>
    <t>ศานันทินี</t>
  </si>
  <si>
    <t>ธนะโกรัมย์</t>
  </si>
  <si>
    <t>สุทธิชา</t>
  </si>
  <si>
    <t>อิลฮัม</t>
  </si>
  <si>
    <t>หมัดอาดัม</t>
  </si>
  <si>
    <t>รุสนานี</t>
  </si>
  <si>
    <t>ยูโส๊ะ </t>
  </si>
  <si>
    <t>ธนธร</t>
  </si>
  <si>
    <t>เพชรมุณี</t>
  </si>
  <si>
    <t xml:space="preserve"> type</t>
  </si>
  <si>
    <t xml:space="preserve">type </t>
  </si>
  <si>
    <t>count</t>
  </si>
  <si>
    <t>2/2561</t>
  </si>
  <si>
    <t>2/2562</t>
  </si>
  <si>
    <t xml:space="preserve"> ปี 2560</t>
  </si>
  <si>
    <t>ปี 2561</t>
  </si>
  <si>
    <t>ปี 2562</t>
  </si>
  <si>
    <t>ความพึงพอใจต่อการบริหารหลักสูตรโดยรวม</t>
  </si>
  <si>
    <t>ความพึงพอใจต่อการรับรู้ช่าวสารของหลักสูตร</t>
  </si>
  <si>
    <t>ความพึงพอใจต่อการจัดการข้อร้องเรียนต่าง ๆ</t>
  </si>
  <si>
    <t>การรับรู้ต่อปรัชญาวิสัยทัศน์ของหลักสูตร</t>
  </si>
  <si>
    <t>ความพึงพอใจต่อการมีส่วนร่วมกับหลักสูตร</t>
  </si>
  <si>
    <t>ความพึงพอใจต่อการจัดกิจกรรมการอบรมต่าง ๆ ของหลักสูตร</t>
  </si>
  <si>
    <t>สรุปผลการประเมินความพึงพอใจ ของนักศึกษา</t>
  </si>
  <si>
    <t>การบริหารจัดการหลักสูตร</t>
  </si>
  <si>
    <t>เนื้อหาในหลักสูตรมีความทันสมัย สอดคล้องกับสภาวะทางสังคมปัจจุบันและตลาดแรงงาน</t>
  </si>
  <si>
    <t>กระบวนการเรียนการสอนกระตุ้นให้นักศึกษาแสวงหาความรู้เพิ่มเติม</t>
  </si>
  <si>
    <t>กิจกรรมเสริมหลักสูตรสอดคล้องกับสาขาวิชาที่เรียน ตรงตามวัตถุประสงค์ของหลักสูตร</t>
  </si>
  <si>
    <t>ความพร้อมของห้องเรียน ห้องบรรยาย และโสตทัศนูปกรณ์</t>
  </si>
  <si>
    <t>ความพร้อมของห้องปฏิบัติการและเครื่องมือในห้องปฏิบัติการ</t>
  </si>
  <si>
    <t>ผู้ดูแลห้องปฏิบัติการ มีความรู้ สามารถช่วยเหลือ ให้คำแนะนำในการทำปฏิบัติการได้</t>
  </si>
  <si>
    <t>การเสริมทักษะและพัฒนาภาษาอังกฤษในหลักสูตร</t>
  </si>
  <si>
    <t>การวัดและประเมินผลตรงตามวัตถุประสงค์/สอดคล้องกับเนื้อหาที่เรียน</t>
  </si>
  <si>
    <t>อาจารย์ผู้สอน</t>
  </si>
  <si>
    <t>มีความสามารถในการสอนและถ่ายทอดความรู้</t>
  </si>
  <si>
    <t>ดำเนิการสอนตรงตามวัตถุประสงค์และคำชี้แจงรายวิชา (Course Syllabus)</t>
  </si>
  <si>
    <t>เปิดโอกาสให้ผู้เรียนแสดงความคิดเห็นและมีส่วนร่วมในกิจกรรมการเรียนการสอน</t>
  </si>
  <si>
    <t>ปลูกฝังและสอดแทรก คุณธรรม จริยธรรม ในระหว่างการสอน/การคุมปฏิบัติการ</t>
  </si>
  <si>
    <t>ใช้สื่อการสอนและเทคโนโลยีที่เหมาะสมในการเรียนการสอน</t>
  </si>
  <si>
    <t>การประเมินตนเองตามการเรียนรู้ที่คาดหวัง (ELOs)</t>
  </si>
  <si>
    <t>มีทักษะการใช้เครื่องมือที่จำเป็นที่มีอยู่ในปัจจุบันต่อการทำงานที่เกี่ยวกับคอมพิวเตอร์</t>
  </si>
  <si>
    <t>1.1 ความสามาถในการใช้เครื่องมือทางวิทยาการคอมพิวเตอร์เพื่อการพัฒนางาน</t>
  </si>
  <si>
    <t>1.2 ความสามารถในการค้นหาความรู้เพื่อใช้ในการพัฒนางาน</t>
  </si>
  <si>
    <t>1.3 ความสามารถประยุกต์ความรู้และทักษะกับการแก้ไขปัญหาทางคอมพิวเตอร์ได้อย่างเหมาะสม</t>
  </si>
  <si>
    <t>วิเคราะห์ปัญหาความต้องการทางคอมพิวเตอร์</t>
  </si>
  <si>
    <t>2.1 สามารถวิเคราะห์ปัญหาและเข้าใจความต้องการทางเทคโนโลยี</t>
  </si>
  <si>
    <t>2.2 สามารถออกแบบระบบงานคอมพิวเตอร์</t>
  </si>
  <si>
    <t>2.3 สามารถพัฒนาและทดสอบระบบงานคอมพิวเตอร์ให้สามารถใช้งานได้จริง</t>
  </si>
  <si>
    <t>2.4 ความสามารถนำความรู้ไปประยุกต์ ในระบบงานอื่นได้</t>
  </si>
  <si>
    <t>วิเคราะห์ออกแบบ และเขียนโปรแกรมเพื่อสร้างซอฟต์แวร์ที่สามารถนำไปใช้งานจริงได้</t>
  </si>
  <si>
    <t>3.1 สามารถวิเคราะห์และออกแบบขั้นตอนวิธีในการแก้ปัญหาด้วยการเขียนโปรแกรมคอมพิวเตอร์</t>
  </si>
  <si>
    <t>3.2 สามารถเขียนโปรแกรมคอมพิวเตอร์ตามขั้นตอนวิธีที่ได้ออกแบบไว้เพื่อสร้างซอฟต์แวร์ที่สามารถนำไปใช้งานจริงได้</t>
  </si>
  <si>
    <t>สามารถบูรณาการความรู้ในสาขาวิชาที่ศึกษากับความรู้ในศาสตร์อื่นที่เกี่ยวข้องเช่น คณิตศาสตร์หรือสถิติ ต่อปัญหาที่เกี่ยวข้องอย่างสร้างสรรค์</t>
  </si>
  <si>
    <t>4.1 สามารถบูรณาการความรู้ในสาขาวิทยาการคอมพิวเตอร์กับความรู้ในศาสตร์อื่น ๆ ที่เกี่ยวข้อง</t>
  </si>
  <si>
    <t>4.2 สามารถติดตามความก้าวหน้าทางวิทยาการคอมพิวเตอร์และวิวัฒนาการคอมพิวเตอร์ รวมทั้งการนำไปประยุกต์ใช้</t>
  </si>
  <si>
    <t>สามารถวิเคราะห์ผลกระทบจากการใช้คอมพิวเตอร์ต่อบุคคล องค์กรและสังคม</t>
  </si>
  <si>
    <t>5.1 สามารถวิเคราะห์ผลกระทบที่อาจจะเกิดกับ บุคคล สังคม หรือองค์กร จากการใช้เทคโนโลยีทางคอมพิวเตอร์</t>
  </si>
  <si>
    <t>สามารถสื่อสารโดยใช้ภาษาไทย/ภาษาต่างประเทศอย่างมีประสิทธิภาพทั้งปากเปล่าและการเขียน รวมทั้งสามารถเลือกใช้สื่อในการนำเสนอได้อย่างเหมาะสม</t>
  </si>
  <si>
    <t>6.1 สามารถสื่อสารด้านการพูดและเขียนภาษาไทย</t>
  </si>
  <si>
    <t>6.2 สามารถสื่อสารด้านการพูดและเขียนภาษาอังกฤษ</t>
  </si>
  <si>
    <t>6.3 สามารถใช้สื่อเพื่อนำเสนอข้อมุลได้อย่าเหมาะสม</t>
  </si>
  <si>
    <t>มีวินีย ตรงต่อเวลา มีความรับปิดชอบ และมีจรรยาบรรณทั้งทางวิชาการและวิชาชีพ</t>
  </si>
  <si>
    <t>มีภาวะความเป้นผู้นำและผุ้ตาม เพื่อการทำงานร่วมกันเป็นกลุ่ม เคารพสิทธิและรับฟังความคิดเห็นของผู้อื่น</t>
  </si>
  <si>
    <t>7.1 สามารถปฏิบัติตามกฏระเบียบขององค์กรและสังคม</t>
  </si>
  <si>
    <t>7.2 มีจิตสำนึกและรับผิดชอบต่อจรรยาบรรณทางวิชาการและวิชาชีพ</t>
  </si>
  <si>
    <t>8.1 สามารถปรับตัวเข้ากับเพื่อนร่วมงาน</t>
  </si>
  <si>
    <t>8.2 สามารถเข้าร่วมกิจกรรมและช่วยเหลือองค์กรทุกครั้งที่มีโอกาส</t>
  </si>
  <si>
    <t>ความมั่นใจในการนำทักษะที่ได้เรียนรู้มาไปใช้ประกอบอาชีพหรือศึกษาต่อ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</si>
</sst>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b/>
      <sz val="10"/>
      <color rgb="FF054950"/>
      <name val="Tahoma"/>
      <family val="2"/>
    </font>
    <font>
      <sz val="10"/>
      <color rgb="FF054950"/>
      <name val="Tahoma"/>
      <family val="2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PSK"/>
      <family val="2"/>
    </font>
    <font>
      <u/>
      <sz val="14"/>
      <color theme="10"/>
      <name val="TH SarabunPSK"/>
      <family val="2"/>
    </font>
    <font>
      <b/>
      <sz val="14"/>
      <color rgb="FF054950"/>
      <name val="TH SarabunPSK"/>
      <family val="2"/>
    </font>
    <font>
      <sz val="14"/>
      <color rgb="FF054950"/>
      <name val="TH SarabunPSK"/>
      <family val="2"/>
    </font>
    <font>
      <b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3" fillId="2" borderId="0" xfId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1" applyFill="1" applyAlignment="1">
      <alignment horizontal="left" vertical="center" wrapText="1"/>
    </xf>
    <xf numFmtId="0" fontId="0" fillId="4" borderId="0" xfId="0" applyFill="1"/>
    <xf numFmtId="2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4" fillId="0" borderId="0" xfId="0" applyFont="1"/>
    <xf numFmtId="0" fontId="5" fillId="2" borderId="0" xfId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4" fillId="5" borderId="0" xfId="0" applyFont="1" applyFill="1"/>
    <xf numFmtId="0" fontId="4" fillId="0" borderId="0" xfId="0" applyFont="1" applyAlignment="1">
      <alignment horizontal="center"/>
    </xf>
    <xf numFmtId="17" fontId="0" fillId="0" borderId="0" xfId="0" quotePrefix="1" applyNumberFormat="1"/>
    <xf numFmtId="0" fontId="0" fillId="0" borderId="0" xfId="0" quotePrefix="1"/>
    <xf numFmtId="0" fontId="0" fillId="0" borderId="0" xfId="0" quotePrefix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8" fillId="8" borderId="0" xfId="0" applyFont="1" applyFill="1" applyAlignment="1">
      <alignment wrapText="1"/>
    </xf>
    <xf numFmtId="2" fontId="8" fillId="8" borderId="0" xfId="0" applyNumberFormat="1" applyFont="1" applyFill="1" applyAlignment="1">
      <alignment horizontal="center"/>
    </xf>
    <xf numFmtId="0" fontId="8" fillId="8" borderId="0" xfId="0" applyFont="1" applyFill="1" applyAlignment="1">
      <alignment horizontal="center" vertical="center"/>
    </xf>
    <xf numFmtId="2" fontId="8" fillId="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4" fillId="4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40" b="1" i="0" u="none" strike="noStrike" kern="1200" cap="all" spc="15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กราฟแสดงจำนวนนักเรียนในแต่ละระดับผลการศึกษา แยกตามรหัสนักศึกษาแต่ละชั้นปี</a:t>
            </a:r>
            <a:endParaRPr lang="en-US"/>
          </a:p>
        </c:rich>
      </c:tx>
      <c:layout>
        <c:manualLayout>
          <c:xMode val="edge"/>
          <c:yMode val="edge"/>
          <c:x val="0.12659672780423406"/>
          <c:y val="2.777777777777779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Result!$B$17</c:f>
              <c:strCache>
                <c:ptCount val="1"/>
                <c:pt idx="0">
                  <c:v>0.00 - 1.99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Result!$C$16:$E$16</c:f>
              <c:strCache>
                <c:ptCount val="3"/>
                <c:pt idx="0">
                  <c:v>รหัส 60</c:v>
                </c:pt>
                <c:pt idx="1">
                  <c:v>รหัส 61</c:v>
                </c:pt>
                <c:pt idx="2">
                  <c:v>รหัส 62</c:v>
                </c:pt>
              </c:strCache>
            </c:strRef>
          </c:cat>
          <c:val>
            <c:numRef>
              <c:f>Result!$C$17:$E$17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C4-4C12-A560-69439645F3D8}"/>
            </c:ext>
          </c:extLst>
        </c:ser>
        <c:ser>
          <c:idx val="1"/>
          <c:order val="1"/>
          <c:tx>
            <c:strRef>
              <c:f>Result!$B$18</c:f>
              <c:strCache>
                <c:ptCount val="1"/>
                <c:pt idx="0">
                  <c:v>2.00 - 2.49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Result!$C$16:$E$16</c:f>
              <c:strCache>
                <c:ptCount val="3"/>
                <c:pt idx="0">
                  <c:v>รหัส 60</c:v>
                </c:pt>
                <c:pt idx="1">
                  <c:v>รหัส 61</c:v>
                </c:pt>
                <c:pt idx="2">
                  <c:v>รหัส 62</c:v>
                </c:pt>
              </c:strCache>
            </c:strRef>
          </c:cat>
          <c:val>
            <c:numRef>
              <c:f>Result!$C$18:$E$18</c:f>
              <c:numCache>
                <c:formatCode>General</c:formatCode>
                <c:ptCount val="3"/>
                <c:pt idx="0">
                  <c:v>16</c:v>
                </c:pt>
                <c:pt idx="1">
                  <c:v>11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C4-4C12-A560-69439645F3D8}"/>
            </c:ext>
          </c:extLst>
        </c:ser>
        <c:ser>
          <c:idx val="2"/>
          <c:order val="2"/>
          <c:tx>
            <c:strRef>
              <c:f>Result!$B$19</c:f>
              <c:strCache>
                <c:ptCount val="1"/>
                <c:pt idx="0">
                  <c:v>2.50 - 2.99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Result!$C$16:$E$16</c:f>
              <c:strCache>
                <c:ptCount val="3"/>
                <c:pt idx="0">
                  <c:v>รหัส 60</c:v>
                </c:pt>
                <c:pt idx="1">
                  <c:v>รหัส 61</c:v>
                </c:pt>
                <c:pt idx="2">
                  <c:v>รหัส 62</c:v>
                </c:pt>
              </c:strCache>
            </c:strRef>
          </c:cat>
          <c:val>
            <c:numRef>
              <c:f>Result!$C$19:$E$19</c:f>
              <c:numCache>
                <c:formatCode>General</c:formatCode>
                <c:ptCount val="3"/>
                <c:pt idx="0">
                  <c:v>15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C4-4C12-A560-69439645F3D8}"/>
            </c:ext>
          </c:extLst>
        </c:ser>
        <c:ser>
          <c:idx val="3"/>
          <c:order val="3"/>
          <c:tx>
            <c:strRef>
              <c:f>Result!$B$20</c:f>
              <c:strCache>
                <c:ptCount val="1"/>
                <c:pt idx="0">
                  <c:v>3.00 - 3.49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Result!$C$16:$E$16</c:f>
              <c:strCache>
                <c:ptCount val="3"/>
                <c:pt idx="0">
                  <c:v>รหัส 60</c:v>
                </c:pt>
                <c:pt idx="1">
                  <c:v>รหัส 61</c:v>
                </c:pt>
                <c:pt idx="2">
                  <c:v>รหัส 62</c:v>
                </c:pt>
              </c:strCache>
            </c:strRef>
          </c:cat>
          <c:val>
            <c:numRef>
              <c:f>Result!$C$20:$E$20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C4-4C12-A560-69439645F3D8}"/>
            </c:ext>
          </c:extLst>
        </c:ser>
        <c:ser>
          <c:idx val="4"/>
          <c:order val="4"/>
          <c:tx>
            <c:strRef>
              <c:f>Result!$B$21</c:f>
              <c:strCache>
                <c:ptCount val="1"/>
                <c:pt idx="0">
                  <c:v>3.50 - 4.00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Result!$C$16:$E$16</c:f>
              <c:strCache>
                <c:ptCount val="3"/>
                <c:pt idx="0">
                  <c:v>รหัส 60</c:v>
                </c:pt>
                <c:pt idx="1">
                  <c:v>รหัส 61</c:v>
                </c:pt>
                <c:pt idx="2">
                  <c:v>รหัส 62</c:v>
                </c:pt>
              </c:strCache>
            </c:strRef>
          </c:cat>
          <c:val>
            <c:numRef>
              <c:f>Result!$C$21:$E$21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C4-4C12-A560-69439645F3D8}"/>
            </c:ext>
          </c:extLst>
        </c:ser>
        <c:dLbls>
          <c:showVal val="1"/>
        </c:dLbls>
        <c:gapWidth val="95"/>
        <c:gapDepth val="95"/>
        <c:shape val="box"/>
        <c:axId val="70109440"/>
        <c:axId val="70115328"/>
        <c:axId val="0"/>
      </c:bar3DChart>
      <c:catAx>
        <c:axId val="701094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0115328"/>
        <c:crosses val="autoZero"/>
        <c:auto val="1"/>
        <c:lblAlgn val="ctr"/>
        <c:lblOffset val="100"/>
      </c:catAx>
      <c:valAx>
        <c:axId val="70115328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7010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34"/>
  <c:chart>
    <c:title>
      <c:tx>
        <c:rich>
          <a:bodyPr/>
          <a:lstStyle/>
          <a:p>
            <a:pPr>
              <a:defRPr sz="1200"/>
            </a:pPr>
            <a:r>
              <a:rPr lang="th-TH" sz="1200"/>
              <a:t>กราฟเปรียบเทียบผลการประเมินความพึงพอใจ ของนักศึกษา ตั้งแต่ปีการศึกษา</a:t>
            </a:r>
            <a:r>
              <a:rPr lang="th-TH" sz="1200" baseline="0"/>
              <a:t> 2560- 2562</a:t>
            </a:r>
            <a:endParaRPr lang="en-US" sz="1200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Assesment!$K$12</c:f>
              <c:strCache>
                <c:ptCount val="1"/>
                <c:pt idx="0">
                  <c:v> ปี 2560</c:v>
                </c:pt>
              </c:strCache>
            </c:strRef>
          </c:tx>
          <c:cat>
            <c:strRef>
              <c:f>Assesment!$J$13:$J$20</c:f>
              <c:strCache>
                <c:ptCount val="8"/>
                <c:pt idx="0">
                  <c:v>มีทักษะการใช้เครื่องมือที่จำเป็นที่มีอยู่ในปัจจุบันต่อการทำงานที่เกี่ยวกับคอมพิวเตอร์</c:v>
                </c:pt>
                <c:pt idx="1">
                  <c:v>วิเคราะห์ปัญหาความต้องการทางคอมพิวเตอร์</c:v>
                </c:pt>
                <c:pt idx="2">
                  <c:v>วิเคราะห์ออกแบบ และเขียนโปรแกรมเพื่อสร้างซอฟต์แวร์ที่สามารถนำไปใช้งานจริงได้</c:v>
                </c:pt>
                <c:pt idx="3">
                  <c:v>สามารถบูรณาการความรู้ในสาขาวิชาที่ศึกษากับความรู้ในศาสตร์อื่นที่เกี่ยวข้องเช่น คณิตศาสตร์หรือสถิติ ต่อปัญหาที่เกี่ยวข้องอย่างสร้างสรรค์</c:v>
                </c:pt>
                <c:pt idx="4">
                  <c:v>สามารถวิเคราะห์ผลกระทบจากการใช้คอมพิวเตอร์ต่อบุคคล องค์กรและสังคม</c:v>
                </c:pt>
                <c:pt idx="5">
                  <c:v>มีวินีย ตรงต่อเวลา มีความรับปิดชอบ และมีจรรยาบรรณทั้งทางวิชาการและวิชาชีพ</c:v>
                </c:pt>
                <c:pt idx="6">
                  <c:v>มีภาวะความเป้นผู้นำและผุ้ตาม เพื่อการทำงานร่วมกันเป็นกลุ่ม เคารพสิทธิและรับฟังความคิดเห็นของผู้อื่น</c:v>
                </c:pt>
                <c:pt idx="7">
                  <c:v>ความมั่นใจในการนำทักษะที่ได้เรียนรู้มาไปใช้ประกอบอาชีพหรือศึกษาต่อ</c:v>
                </c:pt>
              </c:strCache>
            </c:strRef>
          </c:cat>
          <c:val>
            <c:numRef>
              <c:f>Assesment!$K$13:$K$20</c:f>
              <c:numCache>
                <c:formatCode>General</c:formatCode>
                <c:ptCount val="8"/>
                <c:pt idx="0">
                  <c:v>4.3499999999999996</c:v>
                </c:pt>
                <c:pt idx="1">
                  <c:v>4.3</c:v>
                </c:pt>
                <c:pt idx="2">
                  <c:v>4.3899999999999997</c:v>
                </c:pt>
                <c:pt idx="3">
                  <c:v>4.3</c:v>
                </c:pt>
                <c:pt idx="4">
                  <c:v>4.3899999999999997</c:v>
                </c:pt>
                <c:pt idx="5">
                  <c:v>4.34</c:v>
                </c:pt>
                <c:pt idx="6">
                  <c:v>4.3899999999999997</c:v>
                </c:pt>
                <c:pt idx="7">
                  <c:v>4.34</c:v>
                </c:pt>
              </c:numCache>
            </c:numRef>
          </c:val>
        </c:ser>
        <c:ser>
          <c:idx val="1"/>
          <c:order val="1"/>
          <c:tx>
            <c:strRef>
              <c:f>Assesment!$L$12</c:f>
              <c:strCache>
                <c:ptCount val="1"/>
                <c:pt idx="0">
                  <c:v>ปี 2561</c:v>
                </c:pt>
              </c:strCache>
            </c:strRef>
          </c:tx>
          <c:cat>
            <c:strRef>
              <c:f>Assesment!$J$13:$J$20</c:f>
              <c:strCache>
                <c:ptCount val="8"/>
                <c:pt idx="0">
                  <c:v>มีทักษะการใช้เครื่องมือที่จำเป็นที่มีอยู่ในปัจจุบันต่อการทำงานที่เกี่ยวกับคอมพิวเตอร์</c:v>
                </c:pt>
                <c:pt idx="1">
                  <c:v>วิเคราะห์ปัญหาความต้องการทางคอมพิวเตอร์</c:v>
                </c:pt>
                <c:pt idx="2">
                  <c:v>วิเคราะห์ออกแบบ และเขียนโปรแกรมเพื่อสร้างซอฟต์แวร์ที่สามารถนำไปใช้งานจริงได้</c:v>
                </c:pt>
                <c:pt idx="3">
                  <c:v>สามารถบูรณาการความรู้ในสาขาวิชาที่ศึกษากับความรู้ในศาสตร์อื่นที่เกี่ยวข้องเช่น คณิตศาสตร์หรือสถิติ ต่อปัญหาที่เกี่ยวข้องอย่างสร้างสรรค์</c:v>
                </c:pt>
                <c:pt idx="4">
                  <c:v>สามารถวิเคราะห์ผลกระทบจากการใช้คอมพิวเตอร์ต่อบุคคล องค์กรและสังคม</c:v>
                </c:pt>
                <c:pt idx="5">
                  <c:v>มีวินีย ตรงต่อเวลา มีความรับปิดชอบ และมีจรรยาบรรณทั้งทางวิชาการและวิชาชีพ</c:v>
                </c:pt>
                <c:pt idx="6">
                  <c:v>มีภาวะความเป้นผู้นำและผุ้ตาม เพื่อการทำงานร่วมกันเป็นกลุ่ม เคารพสิทธิและรับฟังความคิดเห็นของผู้อื่น</c:v>
                </c:pt>
                <c:pt idx="7">
                  <c:v>ความมั่นใจในการนำทักษะที่ได้เรียนรู้มาไปใช้ประกอบอาชีพหรือศึกษาต่อ</c:v>
                </c:pt>
              </c:strCache>
            </c:strRef>
          </c:cat>
          <c:val>
            <c:numRef>
              <c:f>Assesment!$L$13:$L$20</c:f>
              <c:numCache>
                <c:formatCode>General</c:formatCode>
                <c:ptCount val="8"/>
                <c:pt idx="0">
                  <c:v>4.4000000000000004</c:v>
                </c:pt>
                <c:pt idx="1">
                  <c:v>4.4800000000000004</c:v>
                </c:pt>
                <c:pt idx="2">
                  <c:v>4.32</c:v>
                </c:pt>
                <c:pt idx="3">
                  <c:v>4.37</c:v>
                </c:pt>
                <c:pt idx="4">
                  <c:v>4.32</c:v>
                </c:pt>
                <c:pt idx="5">
                  <c:v>4.33</c:v>
                </c:pt>
                <c:pt idx="6">
                  <c:v>4.45</c:v>
                </c:pt>
                <c:pt idx="7">
                  <c:v>4.45</c:v>
                </c:pt>
              </c:numCache>
            </c:numRef>
          </c:val>
        </c:ser>
        <c:ser>
          <c:idx val="2"/>
          <c:order val="2"/>
          <c:tx>
            <c:strRef>
              <c:f>Assesment!$M$12</c:f>
              <c:strCache>
                <c:ptCount val="1"/>
                <c:pt idx="0">
                  <c:v>ปี 2562</c:v>
                </c:pt>
              </c:strCache>
            </c:strRef>
          </c:tx>
          <c:cat>
            <c:strRef>
              <c:f>Assesment!$J$13:$J$20</c:f>
              <c:strCache>
                <c:ptCount val="8"/>
                <c:pt idx="0">
                  <c:v>มีทักษะการใช้เครื่องมือที่จำเป็นที่มีอยู่ในปัจจุบันต่อการทำงานที่เกี่ยวกับคอมพิวเตอร์</c:v>
                </c:pt>
                <c:pt idx="1">
                  <c:v>วิเคราะห์ปัญหาความต้องการทางคอมพิวเตอร์</c:v>
                </c:pt>
                <c:pt idx="2">
                  <c:v>วิเคราะห์ออกแบบ และเขียนโปรแกรมเพื่อสร้างซอฟต์แวร์ที่สามารถนำไปใช้งานจริงได้</c:v>
                </c:pt>
                <c:pt idx="3">
                  <c:v>สามารถบูรณาการความรู้ในสาขาวิชาที่ศึกษากับความรู้ในศาสตร์อื่นที่เกี่ยวข้องเช่น คณิตศาสตร์หรือสถิติ ต่อปัญหาที่เกี่ยวข้องอย่างสร้างสรรค์</c:v>
                </c:pt>
                <c:pt idx="4">
                  <c:v>สามารถวิเคราะห์ผลกระทบจากการใช้คอมพิวเตอร์ต่อบุคคล องค์กรและสังคม</c:v>
                </c:pt>
                <c:pt idx="5">
                  <c:v>มีวินีย ตรงต่อเวลา มีความรับปิดชอบ และมีจรรยาบรรณทั้งทางวิชาการและวิชาชีพ</c:v>
                </c:pt>
                <c:pt idx="6">
                  <c:v>มีภาวะความเป้นผู้นำและผุ้ตาม เพื่อการทำงานร่วมกันเป็นกลุ่ม เคารพสิทธิและรับฟังความคิดเห็นของผู้อื่น</c:v>
                </c:pt>
                <c:pt idx="7">
                  <c:v>ความมั่นใจในการนำทักษะที่ได้เรียนรู้มาไปใช้ประกอบอาชีพหรือศึกษาต่อ</c:v>
                </c:pt>
              </c:strCache>
            </c:strRef>
          </c:cat>
          <c:val>
            <c:numRef>
              <c:f>Assesment!$M$13:$M$20</c:f>
              <c:numCache>
                <c:formatCode>General</c:formatCode>
                <c:ptCount val="8"/>
                <c:pt idx="0">
                  <c:v>3.8800000000000003</c:v>
                </c:pt>
                <c:pt idx="1">
                  <c:v>3.855</c:v>
                </c:pt>
                <c:pt idx="2">
                  <c:v>3.8499999999999996</c:v>
                </c:pt>
                <c:pt idx="3">
                  <c:v>3.875</c:v>
                </c:pt>
                <c:pt idx="4">
                  <c:v>3.92</c:v>
                </c:pt>
                <c:pt idx="5">
                  <c:v>4.2</c:v>
                </c:pt>
                <c:pt idx="6">
                  <c:v>4.22</c:v>
                </c:pt>
                <c:pt idx="7" formatCode="0.00">
                  <c:v>3.958333333333333</c:v>
                </c:pt>
              </c:numCache>
            </c:numRef>
          </c:val>
        </c:ser>
        <c:dLbls/>
        <c:gapWidth val="75"/>
        <c:shape val="box"/>
        <c:axId val="98866304"/>
        <c:axId val="98867840"/>
        <c:axId val="0"/>
      </c:bar3DChart>
      <c:catAx>
        <c:axId val="98866304"/>
        <c:scaling>
          <c:orientation val="minMax"/>
        </c:scaling>
        <c:axPos val="b"/>
        <c:majorTickMark val="none"/>
        <c:tickLblPos val="nextTo"/>
        <c:crossAx val="98867840"/>
        <c:crosses val="autoZero"/>
        <c:auto val="1"/>
        <c:lblAlgn val="ctr"/>
        <c:lblOffset val="100"/>
      </c:catAx>
      <c:valAx>
        <c:axId val="98867840"/>
        <c:scaling>
          <c:orientation val="minMax"/>
          <c:max val="4.5"/>
          <c:min val="3.5"/>
        </c:scaling>
        <c:axPos val="l"/>
        <c:majorGridlines/>
        <c:numFmt formatCode="General" sourceLinked="1"/>
        <c:majorTickMark val="none"/>
        <c:tickLblPos val="nextTo"/>
        <c:crossAx val="98866304"/>
        <c:crosses val="autoZero"/>
        <c:crossBetween val="between"/>
        <c:majorUnit val="0.1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กราฟแสดงความพอใจของนักศึกษาต่อการบริหารหลักสูตร ปีการศึกษา</a:t>
            </a:r>
            <a:r>
              <a:rPr lang="th-TH" baseline="0"/>
              <a:t> 2562</a:t>
            </a:r>
            <a:endParaRPr lang="en-US"/>
          </a:p>
        </c:rich>
      </c:tx>
      <c:layout>
        <c:manualLayout>
          <c:xMode val="edge"/>
          <c:yMode val="edge"/>
          <c:x val="0.12021522309711286"/>
          <c:y val="2.3129253187374996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Assesment!$B$14:$B$21</c:f>
              <c:strCache>
                <c:ptCount val="8"/>
                <c:pt idx="0">
                  <c:v>เนื้อหาในหลักสูตรมีความทันสมัย สอดคล้องกับสภาวะทางสังคมปัจจุบันและตลาดแรงงาน</c:v>
                </c:pt>
                <c:pt idx="1">
                  <c:v>กระบวนการเรียนการสอนกระตุ้นให้นักศึกษาแสวงหาความรู้เพิ่มเติม</c:v>
                </c:pt>
                <c:pt idx="2">
                  <c:v>กิจกรรมเสริมหลักสูตรสอดคล้องกับสาขาวิชาที่เรียน ตรงตามวัตถุประสงค์ของหลักสูตร</c:v>
                </c:pt>
                <c:pt idx="3">
                  <c:v>ความพร้อมของห้องเรียน ห้องบรรยาย และโสตทัศนูปกรณ์</c:v>
                </c:pt>
                <c:pt idx="4">
                  <c:v>ความพร้อมของห้องปฏิบัติการและเครื่องมือในห้องปฏิบัติการ</c:v>
                </c:pt>
                <c:pt idx="5">
                  <c:v>ผู้ดูแลห้องปฏิบัติการ มีความรู้ สามารถช่วยเหลือ ให้คำแนะนำในการทำปฏิบัติการได้</c:v>
                </c:pt>
                <c:pt idx="6">
                  <c:v>การเสริมทักษะและพัฒนาภาษาอังกฤษในหลักสูตร</c:v>
                </c:pt>
                <c:pt idx="7">
                  <c:v>การวัดและประเมินผลตรงตามวัตถุประสงค์/สอดคล้องกับเนื้อหาที่เรียน</c:v>
                </c:pt>
              </c:strCache>
            </c:strRef>
          </c:cat>
          <c:val>
            <c:numRef>
              <c:f>Assesment!$E$14:$E$21</c:f>
              <c:numCache>
                <c:formatCode>General</c:formatCode>
                <c:ptCount val="8"/>
                <c:pt idx="0">
                  <c:v>3.95</c:v>
                </c:pt>
                <c:pt idx="1">
                  <c:v>3.84</c:v>
                </c:pt>
                <c:pt idx="2">
                  <c:v>3.87</c:v>
                </c:pt>
                <c:pt idx="3">
                  <c:v>3.76</c:v>
                </c:pt>
                <c:pt idx="4">
                  <c:v>3.76</c:v>
                </c:pt>
                <c:pt idx="5">
                  <c:v>4.1500000000000004</c:v>
                </c:pt>
                <c:pt idx="6">
                  <c:v>3.64</c:v>
                </c:pt>
                <c:pt idx="7">
                  <c:v>3.89</c:v>
                </c:pt>
              </c:numCache>
            </c:numRef>
          </c:val>
        </c:ser>
        <c:dLbls>
          <c:showVal val="1"/>
        </c:dLbls>
        <c:shape val="box"/>
        <c:axId val="114081792"/>
        <c:axId val="114447488"/>
        <c:axId val="0"/>
      </c:bar3DChart>
      <c:catAx>
        <c:axId val="114081792"/>
        <c:scaling>
          <c:orientation val="minMax"/>
        </c:scaling>
        <c:axPos val="b"/>
        <c:majorTickMark val="none"/>
        <c:tickLblPos val="nextTo"/>
        <c:crossAx val="114447488"/>
        <c:crosses val="autoZero"/>
        <c:auto val="1"/>
        <c:lblAlgn val="ctr"/>
        <c:lblOffset val="100"/>
      </c:catAx>
      <c:valAx>
        <c:axId val="11444748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1408179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22</xdr:row>
      <xdr:rowOff>185737</xdr:rowOff>
    </xdr:from>
    <xdr:to>
      <xdr:col>10</xdr:col>
      <xdr:colOff>600075</xdr:colOff>
      <xdr:row>37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246529</xdr:colOff>
      <xdr:row>11</xdr:row>
      <xdr:rowOff>33616</xdr:rowOff>
    </xdr:from>
    <xdr:to>
      <xdr:col>22</xdr:col>
      <xdr:colOff>537884</xdr:colOff>
      <xdr:row>24</xdr:row>
      <xdr:rowOff>67235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369794</xdr:colOff>
      <xdr:row>1</xdr:row>
      <xdr:rowOff>89647</xdr:rowOff>
    </xdr:from>
    <xdr:to>
      <xdr:col>9</xdr:col>
      <xdr:colOff>1961030</xdr:colOff>
      <xdr:row>10</xdr:row>
      <xdr:rowOff>22412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__doPostBack('ctl00$ctl00$mainContent$PageContent$UcGridViewStudent1$GridView1$ctl13$LinkButton1','')" TargetMode="External"/><Relationship Id="rId18" Type="http://schemas.openxmlformats.org/officeDocument/2006/relationships/hyperlink" Target="javascript:__doPostBack('ctl00$ctl00$mainContent$PageContent$UcGridViewStudent1$GridView1$ctl18$LinkButton1','')" TargetMode="External"/><Relationship Id="rId26" Type="http://schemas.openxmlformats.org/officeDocument/2006/relationships/hyperlink" Target="javascript:__doPostBack('ctl00$ctl00$mainContent$PageContent$UcGridViewStudent1$GridView1$ctl06$LinkButton1','')" TargetMode="External"/><Relationship Id="rId39" Type="http://schemas.openxmlformats.org/officeDocument/2006/relationships/hyperlink" Target="javascript:__doPostBack('ctl00$ctl00$mainContent$PageContent$UcGridViewStudent1$GridView1$ctl19$LinkButton1','')" TargetMode="External"/><Relationship Id="rId3" Type="http://schemas.openxmlformats.org/officeDocument/2006/relationships/hyperlink" Target="javascript:__doPostBack('ctl00$ctl00$mainContent$PageContent$UcGridViewStudent1$GridView1$ctl03$LinkButton1','')" TargetMode="External"/><Relationship Id="rId21" Type="http://schemas.openxmlformats.org/officeDocument/2006/relationships/hyperlink" Target="javascript:__doPostBack('ctl00$ctl00$mainContent$PageContent$UcGridViewStudent1$GridView1$ctl21$LinkButton1','')" TargetMode="External"/><Relationship Id="rId34" Type="http://schemas.openxmlformats.org/officeDocument/2006/relationships/hyperlink" Target="javascript:__doPostBack('ctl00$ctl00$mainContent$PageContent$UcGridViewStudent1$GridView1$ctl14$LinkButton1','')" TargetMode="External"/><Relationship Id="rId42" Type="http://schemas.openxmlformats.org/officeDocument/2006/relationships/hyperlink" Target="javascript:__doPostBack('ctl00$ctl00$mainContent$PageContent$UcGridViewStudent1$GridView1$ctl02$LinkButton1','')" TargetMode="External"/><Relationship Id="rId47" Type="http://schemas.openxmlformats.org/officeDocument/2006/relationships/hyperlink" Target="javascript:__doPostBack('ctl00$ctl00$mainContent$PageContent$UcGridViewStudent1$GridView1$ctl07$LinkButton1','')" TargetMode="External"/><Relationship Id="rId50" Type="http://schemas.openxmlformats.org/officeDocument/2006/relationships/hyperlink" Target="javascript:__doPostBack('ctl00$ctl00$mainContent$PageContent$UcGridViewStudent1$GridView1$ctl10$LinkButton1','')" TargetMode="External"/><Relationship Id="rId7" Type="http://schemas.openxmlformats.org/officeDocument/2006/relationships/hyperlink" Target="javascript:__doPostBack('ctl00$ctl00$mainContent$PageContent$UcGridViewStudent1$GridView1$ctl07$LinkButton1','')" TargetMode="External"/><Relationship Id="rId12" Type="http://schemas.openxmlformats.org/officeDocument/2006/relationships/hyperlink" Target="javascript:__doPostBack('ctl00$ctl00$mainContent$PageContent$UcGridViewStudent1$GridView1$ctl12$LinkButton1','')" TargetMode="External"/><Relationship Id="rId17" Type="http://schemas.openxmlformats.org/officeDocument/2006/relationships/hyperlink" Target="javascript:__doPostBack('ctl00$ctl00$mainContent$PageContent$UcGridViewStudent1$GridView1$ctl17$LinkButton1','')" TargetMode="External"/><Relationship Id="rId25" Type="http://schemas.openxmlformats.org/officeDocument/2006/relationships/hyperlink" Target="javascript:__doPostBack('ctl00$ctl00$mainContent$PageContent$UcGridViewStudent1$GridView1$ctl05$LinkButton1','')" TargetMode="External"/><Relationship Id="rId33" Type="http://schemas.openxmlformats.org/officeDocument/2006/relationships/hyperlink" Target="javascript:__doPostBack('ctl00$ctl00$mainContent$PageContent$UcGridViewStudent1$GridView1$ctl13$LinkButton1','')" TargetMode="External"/><Relationship Id="rId38" Type="http://schemas.openxmlformats.org/officeDocument/2006/relationships/hyperlink" Target="javascript:__doPostBack('ctl00$ctl00$mainContent$PageContent$UcGridViewStudent1$GridView1$ctl18$LinkButton1','')" TargetMode="External"/><Relationship Id="rId46" Type="http://schemas.openxmlformats.org/officeDocument/2006/relationships/hyperlink" Target="javascript:__doPostBack('ctl00$ctl00$mainContent$PageContent$UcGridViewStudent1$GridView1$ctl06$LinkButton1','')" TargetMode="External"/><Relationship Id="rId2" Type="http://schemas.openxmlformats.org/officeDocument/2006/relationships/hyperlink" Target="javascript:__doPostBack('ctl00$ctl00$mainContent$PageContent$UcGridViewStudent1$GridView1$ctl02$LinkButton1','')" TargetMode="External"/><Relationship Id="rId16" Type="http://schemas.openxmlformats.org/officeDocument/2006/relationships/hyperlink" Target="javascript:__doPostBack('ctl00$ctl00$mainContent$PageContent$UcGridViewStudent1$GridView1$ctl16$LinkButton1','')" TargetMode="External"/><Relationship Id="rId20" Type="http://schemas.openxmlformats.org/officeDocument/2006/relationships/hyperlink" Target="javascript:__doPostBack('ctl00$ctl00$mainContent$PageContent$UcGridViewStudent1$GridView1$ctl20$LinkButton1','')" TargetMode="External"/><Relationship Id="rId29" Type="http://schemas.openxmlformats.org/officeDocument/2006/relationships/hyperlink" Target="javascript:__doPostBack('ctl00$ctl00$mainContent$PageContent$UcGridViewStudent1$GridView1$ctl09$LinkButton1','')" TargetMode="External"/><Relationship Id="rId41" Type="http://schemas.openxmlformats.org/officeDocument/2006/relationships/hyperlink" Target="javascript:__doPostBack('ctl00$ctl00$mainContent$PageContent$UcGridViewStudent1$GridView1$ctl21$LinkButton1','')" TargetMode="External"/><Relationship Id="rId1" Type="http://schemas.openxmlformats.org/officeDocument/2006/relationships/hyperlink" Target="javascript:__doPostBack('ctl00$ctl00$mainContent$PageContent$UcGridViewStudent1$GridView1','Sort$STUDENT_ID')" TargetMode="External"/><Relationship Id="rId6" Type="http://schemas.openxmlformats.org/officeDocument/2006/relationships/hyperlink" Target="javascript:__doPostBack('ctl00$ctl00$mainContent$PageContent$UcGridViewStudent1$GridView1$ctl06$LinkButton1','')" TargetMode="External"/><Relationship Id="rId11" Type="http://schemas.openxmlformats.org/officeDocument/2006/relationships/hyperlink" Target="javascript:__doPostBack('ctl00$ctl00$mainContent$PageContent$UcGridViewStudent1$GridView1$ctl11$LinkButton1','')" TargetMode="External"/><Relationship Id="rId24" Type="http://schemas.openxmlformats.org/officeDocument/2006/relationships/hyperlink" Target="javascript:__doPostBack('ctl00$ctl00$mainContent$PageContent$UcGridViewStudent1$GridView1$ctl04$LinkButton1','')" TargetMode="External"/><Relationship Id="rId32" Type="http://schemas.openxmlformats.org/officeDocument/2006/relationships/hyperlink" Target="javascript:__doPostBack('ctl00$ctl00$mainContent$PageContent$UcGridViewStudent1$GridView1$ctl12$LinkButton1','')" TargetMode="External"/><Relationship Id="rId37" Type="http://schemas.openxmlformats.org/officeDocument/2006/relationships/hyperlink" Target="javascript:__doPostBack('ctl00$ctl00$mainContent$PageContent$UcGridViewStudent1$GridView1$ctl17$LinkButton1','')" TargetMode="External"/><Relationship Id="rId40" Type="http://schemas.openxmlformats.org/officeDocument/2006/relationships/hyperlink" Target="javascript:__doPostBack('ctl00$ctl00$mainContent$PageContent$UcGridViewStudent1$GridView1$ctl20$LinkButton1','')" TargetMode="External"/><Relationship Id="rId45" Type="http://schemas.openxmlformats.org/officeDocument/2006/relationships/hyperlink" Target="javascript:__doPostBack('ctl00$ctl00$mainContent$PageContent$UcGridViewStudent1$GridView1$ctl05$LinkButton1','')" TargetMode="External"/><Relationship Id="rId5" Type="http://schemas.openxmlformats.org/officeDocument/2006/relationships/hyperlink" Target="javascript:__doPostBack('ctl00$ctl00$mainContent$PageContent$UcGridViewStudent1$GridView1$ctl05$LinkButton1','')" TargetMode="External"/><Relationship Id="rId15" Type="http://schemas.openxmlformats.org/officeDocument/2006/relationships/hyperlink" Target="javascript:__doPostBack('ctl00$ctl00$mainContent$PageContent$UcGridViewStudent1$GridView1$ctl15$LinkButton1','')" TargetMode="External"/><Relationship Id="rId23" Type="http://schemas.openxmlformats.org/officeDocument/2006/relationships/hyperlink" Target="javascript:__doPostBack('ctl00$ctl00$mainContent$PageContent$UcGridViewStudent1$GridView1$ctl03$LinkButton1','')" TargetMode="External"/><Relationship Id="rId28" Type="http://schemas.openxmlformats.org/officeDocument/2006/relationships/hyperlink" Target="javascript:__doPostBack('ctl00$ctl00$mainContent$PageContent$UcGridViewStudent1$GridView1$ctl08$LinkButton1','')" TargetMode="External"/><Relationship Id="rId36" Type="http://schemas.openxmlformats.org/officeDocument/2006/relationships/hyperlink" Target="javascript:__doPostBack('ctl00$ctl00$mainContent$PageContent$UcGridViewStudent1$GridView1$ctl16$LinkButton1','')" TargetMode="External"/><Relationship Id="rId49" Type="http://schemas.openxmlformats.org/officeDocument/2006/relationships/hyperlink" Target="javascript:__doPostBack('ctl00$ctl00$mainContent$PageContent$UcGridViewStudent1$GridView1$ctl09$LinkButton1','')" TargetMode="External"/><Relationship Id="rId10" Type="http://schemas.openxmlformats.org/officeDocument/2006/relationships/hyperlink" Target="javascript:__doPostBack('ctl00$ctl00$mainContent$PageContent$UcGridViewStudent1$GridView1$ctl10$LinkButton1','')" TargetMode="External"/><Relationship Id="rId19" Type="http://schemas.openxmlformats.org/officeDocument/2006/relationships/hyperlink" Target="javascript:__doPostBack('ctl00$ctl00$mainContent$PageContent$UcGridViewStudent1$GridView1$ctl19$LinkButton1','')" TargetMode="External"/><Relationship Id="rId31" Type="http://schemas.openxmlformats.org/officeDocument/2006/relationships/hyperlink" Target="javascript:__doPostBack('ctl00$ctl00$mainContent$PageContent$UcGridViewStudent1$GridView1$ctl11$LinkButton1','')" TargetMode="External"/><Relationship Id="rId44" Type="http://schemas.openxmlformats.org/officeDocument/2006/relationships/hyperlink" Target="javascript:__doPostBack('ctl00$ctl00$mainContent$PageContent$UcGridViewStudent1$GridView1$ctl04$LinkButton1','')" TargetMode="External"/><Relationship Id="rId4" Type="http://schemas.openxmlformats.org/officeDocument/2006/relationships/hyperlink" Target="javascript:__doPostBack('ctl00$ctl00$mainContent$PageContent$UcGridViewStudent1$GridView1$ctl04$LinkButton1','')" TargetMode="External"/><Relationship Id="rId9" Type="http://schemas.openxmlformats.org/officeDocument/2006/relationships/hyperlink" Target="javascript:__doPostBack('ctl00$ctl00$mainContent$PageContent$UcGridViewStudent1$GridView1$ctl09$LinkButton1','')" TargetMode="External"/><Relationship Id="rId14" Type="http://schemas.openxmlformats.org/officeDocument/2006/relationships/hyperlink" Target="javascript:__doPostBack('ctl00$ctl00$mainContent$PageContent$UcGridViewStudent1$GridView1$ctl14$LinkButton1','')" TargetMode="External"/><Relationship Id="rId22" Type="http://schemas.openxmlformats.org/officeDocument/2006/relationships/hyperlink" Target="javascript:__doPostBack('ctl00$ctl00$mainContent$PageContent$UcGridViewStudent1$GridView1$ctl02$LinkButton1','')" TargetMode="External"/><Relationship Id="rId27" Type="http://schemas.openxmlformats.org/officeDocument/2006/relationships/hyperlink" Target="javascript:__doPostBack('ctl00$ctl00$mainContent$PageContent$UcGridViewStudent1$GridView1$ctl07$LinkButton1','')" TargetMode="External"/><Relationship Id="rId30" Type="http://schemas.openxmlformats.org/officeDocument/2006/relationships/hyperlink" Target="javascript:__doPostBack('ctl00$ctl00$mainContent$PageContent$UcGridViewStudent1$GridView1$ctl10$LinkButton1','')" TargetMode="External"/><Relationship Id="rId35" Type="http://schemas.openxmlformats.org/officeDocument/2006/relationships/hyperlink" Target="javascript:__doPostBack('ctl00$ctl00$mainContent$PageContent$UcGridViewStudent1$GridView1$ctl15$LinkButton1','')" TargetMode="External"/><Relationship Id="rId43" Type="http://schemas.openxmlformats.org/officeDocument/2006/relationships/hyperlink" Target="javascript:__doPostBack('ctl00$ctl00$mainContent$PageContent$UcGridViewStudent1$GridView1$ctl03$LinkButton1','')" TargetMode="External"/><Relationship Id="rId48" Type="http://schemas.openxmlformats.org/officeDocument/2006/relationships/hyperlink" Target="javascript:__doPostBack('ctl00$ctl00$mainContent$PageContent$UcGridViewStudent1$GridView1$ctl08$LinkButton1','')" TargetMode="External"/><Relationship Id="rId8" Type="http://schemas.openxmlformats.org/officeDocument/2006/relationships/hyperlink" Target="javascript:__doPostBack('ctl00$ctl00$mainContent$PageContent$UcGridViewStudent1$GridView1$ctl08$LinkButton1','')" TargetMode="External"/><Relationship Id="rId5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__doPostBack('ctl00$ctl00$mainContent$PageContent$UcGridViewStudent1$GridView1$ctl13$LinkButton1','')" TargetMode="External"/><Relationship Id="rId18" Type="http://schemas.openxmlformats.org/officeDocument/2006/relationships/hyperlink" Target="javascript:__doPostBack('ctl00$ctl00$mainContent$PageContent$UcGridViewStudent1$GridView1$ctl18$LinkButton1','')" TargetMode="External"/><Relationship Id="rId26" Type="http://schemas.openxmlformats.org/officeDocument/2006/relationships/hyperlink" Target="javascript:__doPostBack('ctl00$ctl00$mainContent$PageContent$UcGridViewStudent1$GridView1$ctl06$LinkButton1','')" TargetMode="External"/><Relationship Id="rId39" Type="http://schemas.openxmlformats.org/officeDocument/2006/relationships/hyperlink" Target="javascript:__doPostBack('ctl00$ctl00$mainContent$PageContent$UcGridViewStudent1$GridView1$ctl19$LinkButton1','')" TargetMode="External"/><Relationship Id="rId21" Type="http://schemas.openxmlformats.org/officeDocument/2006/relationships/hyperlink" Target="javascript:__doPostBack('ctl00$ctl00$mainContent$PageContent$UcGridViewStudent1$GridView1$ctl21$LinkButton1','')" TargetMode="External"/><Relationship Id="rId34" Type="http://schemas.openxmlformats.org/officeDocument/2006/relationships/hyperlink" Target="javascript:__doPostBack('ctl00$ctl00$mainContent$PageContent$UcGridViewStudent1$GridView1$ctl14$LinkButton1','')" TargetMode="External"/><Relationship Id="rId42" Type="http://schemas.openxmlformats.org/officeDocument/2006/relationships/hyperlink" Target="javascript:__doPostBack('ctl00$ctl00$mainContent$PageContent$UcGridViewStudent1$GridView1$ctl02$LinkButton1','')" TargetMode="External"/><Relationship Id="rId47" Type="http://schemas.openxmlformats.org/officeDocument/2006/relationships/hyperlink" Target="javascript:__doPostBack('ctl00$ctl00$mainContent$PageContent$UcGridViewStudent1$GridView1$ctl07$LinkButton1','')" TargetMode="External"/><Relationship Id="rId50" Type="http://schemas.openxmlformats.org/officeDocument/2006/relationships/hyperlink" Target="javascript:__doPostBack('ctl00$ctl00$mainContent$PageContent$UcGridViewStudent1$GridView1$ctl10$LinkButton1','')" TargetMode="External"/><Relationship Id="rId55" Type="http://schemas.openxmlformats.org/officeDocument/2006/relationships/hyperlink" Target="javascript:__doPostBack('ctl00$ctl00$mainContent$PageContent$UcGridViewStudent1$GridView1$ctl15$LinkButton1','')" TargetMode="External"/><Relationship Id="rId7" Type="http://schemas.openxmlformats.org/officeDocument/2006/relationships/hyperlink" Target="javascript:__doPostBack('ctl00$ctl00$mainContent$PageContent$UcGridViewStudent1$GridView1$ctl07$LinkButton1','')" TargetMode="External"/><Relationship Id="rId12" Type="http://schemas.openxmlformats.org/officeDocument/2006/relationships/hyperlink" Target="javascript:__doPostBack('ctl00$ctl00$mainContent$PageContent$UcGridViewStudent1$GridView1$ctl12$LinkButton1','')" TargetMode="External"/><Relationship Id="rId17" Type="http://schemas.openxmlformats.org/officeDocument/2006/relationships/hyperlink" Target="javascript:__doPostBack('ctl00$ctl00$mainContent$PageContent$UcGridViewStudent1$GridView1$ctl17$LinkButton1','')" TargetMode="External"/><Relationship Id="rId25" Type="http://schemas.openxmlformats.org/officeDocument/2006/relationships/hyperlink" Target="javascript:__doPostBack('ctl00$ctl00$mainContent$PageContent$UcGridViewStudent1$GridView1$ctl05$LinkButton1','')" TargetMode="External"/><Relationship Id="rId33" Type="http://schemas.openxmlformats.org/officeDocument/2006/relationships/hyperlink" Target="javascript:__doPostBack('ctl00$ctl00$mainContent$PageContent$UcGridViewStudent1$GridView1$ctl13$LinkButton1','')" TargetMode="External"/><Relationship Id="rId38" Type="http://schemas.openxmlformats.org/officeDocument/2006/relationships/hyperlink" Target="javascript:__doPostBack('ctl00$ctl00$mainContent$PageContent$UcGridViewStudent1$GridView1$ctl18$LinkButton1','')" TargetMode="External"/><Relationship Id="rId46" Type="http://schemas.openxmlformats.org/officeDocument/2006/relationships/hyperlink" Target="javascript:__doPostBack('ctl00$ctl00$mainContent$PageContent$UcGridViewStudent1$GridView1$ctl06$LinkButton1','')" TargetMode="External"/><Relationship Id="rId2" Type="http://schemas.openxmlformats.org/officeDocument/2006/relationships/hyperlink" Target="javascript:__doPostBack('ctl00$ctl00$mainContent$PageContent$UcGridViewStudent1$GridView1$ctl02$LinkButton1','')" TargetMode="External"/><Relationship Id="rId16" Type="http://schemas.openxmlformats.org/officeDocument/2006/relationships/hyperlink" Target="javascript:__doPostBack('ctl00$ctl00$mainContent$PageContent$UcGridViewStudent1$GridView1$ctl16$LinkButton1','')" TargetMode="External"/><Relationship Id="rId20" Type="http://schemas.openxmlformats.org/officeDocument/2006/relationships/hyperlink" Target="javascript:__doPostBack('ctl00$ctl00$mainContent$PageContent$UcGridViewStudent1$GridView1$ctl20$LinkButton1','')" TargetMode="External"/><Relationship Id="rId29" Type="http://schemas.openxmlformats.org/officeDocument/2006/relationships/hyperlink" Target="javascript:__doPostBack('ctl00$ctl00$mainContent$PageContent$UcGridViewStudent1$GridView1$ctl09$LinkButton1','')" TargetMode="External"/><Relationship Id="rId41" Type="http://schemas.openxmlformats.org/officeDocument/2006/relationships/hyperlink" Target="javascript:__doPostBack('ctl00$ctl00$mainContent$PageContent$UcGridViewStudent1$GridView1$ctl21$LinkButton1','')" TargetMode="External"/><Relationship Id="rId54" Type="http://schemas.openxmlformats.org/officeDocument/2006/relationships/hyperlink" Target="javascript:__doPostBack('ctl00$ctl00$mainContent$PageContent$UcGridViewStudent1$GridView1$ctl14$LinkButton1','')" TargetMode="External"/><Relationship Id="rId1" Type="http://schemas.openxmlformats.org/officeDocument/2006/relationships/hyperlink" Target="javascript:__doPostBack('ctl00$ctl00$mainContent$PageContent$UcGridViewStudent1$GridView1','Sort$STUDENT_ID')" TargetMode="External"/><Relationship Id="rId6" Type="http://schemas.openxmlformats.org/officeDocument/2006/relationships/hyperlink" Target="javascript:__doPostBack('ctl00$ctl00$mainContent$PageContent$UcGridViewStudent1$GridView1$ctl06$LinkButton1','')" TargetMode="External"/><Relationship Id="rId11" Type="http://schemas.openxmlformats.org/officeDocument/2006/relationships/hyperlink" Target="javascript:__doPostBack('ctl00$ctl00$mainContent$PageContent$UcGridViewStudent1$GridView1$ctl11$LinkButton1','')" TargetMode="External"/><Relationship Id="rId24" Type="http://schemas.openxmlformats.org/officeDocument/2006/relationships/hyperlink" Target="javascript:__doPostBack('ctl00$ctl00$mainContent$PageContent$UcGridViewStudent1$GridView1$ctl04$LinkButton1','')" TargetMode="External"/><Relationship Id="rId32" Type="http://schemas.openxmlformats.org/officeDocument/2006/relationships/hyperlink" Target="javascript:__doPostBack('ctl00$ctl00$mainContent$PageContent$UcGridViewStudent1$GridView1$ctl12$LinkButton1','')" TargetMode="External"/><Relationship Id="rId37" Type="http://schemas.openxmlformats.org/officeDocument/2006/relationships/hyperlink" Target="javascript:__doPostBack('ctl00$ctl00$mainContent$PageContent$UcGridViewStudent1$GridView1$ctl17$LinkButton1','')" TargetMode="External"/><Relationship Id="rId40" Type="http://schemas.openxmlformats.org/officeDocument/2006/relationships/hyperlink" Target="javascript:__doPostBack('ctl00$ctl00$mainContent$PageContent$UcGridViewStudent1$GridView1$ctl20$LinkButton1','')" TargetMode="External"/><Relationship Id="rId45" Type="http://schemas.openxmlformats.org/officeDocument/2006/relationships/hyperlink" Target="javascript:__doPostBack('ctl00$ctl00$mainContent$PageContent$UcGridViewStudent1$GridView1$ctl05$LinkButton1','')" TargetMode="External"/><Relationship Id="rId53" Type="http://schemas.openxmlformats.org/officeDocument/2006/relationships/hyperlink" Target="javascript:__doPostBack('ctl00$ctl00$mainContent$PageContent$UcGridViewStudent1$GridView1$ctl13$LinkButton1','')" TargetMode="External"/><Relationship Id="rId58" Type="http://schemas.openxmlformats.org/officeDocument/2006/relationships/printerSettings" Target="../printerSettings/printerSettings3.bin"/><Relationship Id="rId5" Type="http://schemas.openxmlformats.org/officeDocument/2006/relationships/hyperlink" Target="javascript:__doPostBack('ctl00$ctl00$mainContent$PageContent$UcGridViewStudent1$GridView1$ctl05$LinkButton1','')" TargetMode="External"/><Relationship Id="rId15" Type="http://schemas.openxmlformats.org/officeDocument/2006/relationships/hyperlink" Target="javascript:__doPostBack('ctl00$ctl00$mainContent$PageContent$UcGridViewStudent1$GridView1$ctl15$LinkButton1','')" TargetMode="External"/><Relationship Id="rId23" Type="http://schemas.openxmlformats.org/officeDocument/2006/relationships/hyperlink" Target="javascript:__doPostBack('ctl00$ctl00$mainContent$PageContent$UcGridViewStudent1$GridView1$ctl03$LinkButton1','')" TargetMode="External"/><Relationship Id="rId28" Type="http://schemas.openxmlformats.org/officeDocument/2006/relationships/hyperlink" Target="javascript:__doPostBack('ctl00$ctl00$mainContent$PageContent$UcGridViewStudent1$GridView1$ctl08$LinkButton1','')" TargetMode="External"/><Relationship Id="rId36" Type="http://schemas.openxmlformats.org/officeDocument/2006/relationships/hyperlink" Target="javascript:__doPostBack('ctl00$ctl00$mainContent$PageContent$UcGridViewStudent1$GridView1$ctl16$LinkButton1','')" TargetMode="External"/><Relationship Id="rId49" Type="http://schemas.openxmlformats.org/officeDocument/2006/relationships/hyperlink" Target="javascript:__doPostBack('ctl00$ctl00$mainContent$PageContent$UcGridViewStudent1$GridView1$ctl09$LinkButton1','')" TargetMode="External"/><Relationship Id="rId57" Type="http://schemas.openxmlformats.org/officeDocument/2006/relationships/hyperlink" Target="javascript:__doPostBack('ctl00$ctl00$mainContent$PageContent$UcGridViewStudent1$GridView1$ctl17$LinkButton1','')" TargetMode="External"/><Relationship Id="rId10" Type="http://schemas.openxmlformats.org/officeDocument/2006/relationships/hyperlink" Target="javascript:__doPostBack('ctl00$ctl00$mainContent$PageContent$UcGridViewStudent1$GridView1$ctl10$LinkButton1','')" TargetMode="External"/><Relationship Id="rId19" Type="http://schemas.openxmlformats.org/officeDocument/2006/relationships/hyperlink" Target="javascript:__doPostBack('ctl00$ctl00$mainContent$PageContent$UcGridViewStudent1$GridView1$ctl19$LinkButton1','')" TargetMode="External"/><Relationship Id="rId31" Type="http://schemas.openxmlformats.org/officeDocument/2006/relationships/hyperlink" Target="javascript:__doPostBack('ctl00$ctl00$mainContent$PageContent$UcGridViewStudent1$GridView1$ctl11$LinkButton1','')" TargetMode="External"/><Relationship Id="rId44" Type="http://schemas.openxmlformats.org/officeDocument/2006/relationships/hyperlink" Target="javascript:__doPostBack('ctl00$ctl00$mainContent$PageContent$UcGridViewStudent1$GridView1$ctl04$LinkButton1','')" TargetMode="External"/><Relationship Id="rId52" Type="http://schemas.openxmlformats.org/officeDocument/2006/relationships/hyperlink" Target="javascript:__doPostBack('ctl00$ctl00$mainContent$PageContent$UcGridViewStudent1$GridView1$ctl12$LinkButton1','')" TargetMode="External"/><Relationship Id="rId4" Type="http://schemas.openxmlformats.org/officeDocument/2006/relationships/hyperlink" Target="javascript:__doPostBack('ctl00$ctl00$mainContent$PageContent$UcGridViewStudent1$GridView1$ctl04$LinkButton1','')" TargetMode="External"/><Relationship Id="rId9" Type="http://schemas.openxmlformats.org/officeDocument/2006/relationships/hyperlink" Target="javascript:__doPostBack('ctl00$ctl00$mainContent$PageContent$UcGridViewStudent1$GridView1$ctl09$LinkButton1','')" TargetMode="External"/><Relationship Id="rId14" Type="http://schemas.openxmlformats.org/officeDocument/2006/relationships/hyperlink" Target="javascript:__doPostBack('ctl00$ctl00$mainContent$PageContent$UcGridViewStudent1$GridView1$ctl14$LinkButton1','')" TargetMode="External"/><Relationship Id="rId22" Type="http://schemas.openxmlformats.org/officeDocument/2006/relationships/hyperlink" Target="javascript:__doPostBack('ctl00$ctl00$mainContent$PageContent$UcGridViewStudent1$GridView1$ctl02$LinkButton1','')" TargetMode="External"/><Relationship Id="rId27" Type="http://schemas.openxmlformats.org/officeDocument/2006/relationships/hyperlink" Target="javascript:__doPostBack('ctl00$ctl00$mainContent$PageContent$UcGridViewStudent1$GridView1$ctl07$LinkButton1','')" TargetMode="External"/><Relationship Id="rId30" Type="http://schemas.openxmlformats.org/officeDocument/2006/relationships/hyperlink" Target="javascript:__doPostBack('ctl00$ctl00$mainContent$PageContent$UcGridViewStudent1$GridView1$ctl10$LinkButton1','')" TargetMode="External"/><Relationship Id="rId35" Type="http://schemas.openxmlformats.org/officeDocument/2006/relationships/hyperlink" Target="javascript:__doPostBack('ctl00$ctl00$mainContent$PageContent$UcGridViewStudent1$GridView1$ctl15$LinkButton1','')" TargetMode="External"/><Relationship Id="rId43" Type="http://schemas.openxmlformats.org/officeDocument/2006/relationships/hyperlink" Target="javascript:__doPostBack('ctl00$ctl00$mainContent$PageContent$UcGridViewStudent1$GridView1$ctl03$LinkButton1','')" TargetMode="External"/><Relationship Id="rId48" Type="http://schemas.openxmlformats.org/officeDocument/2006/relationships/hyperlink" Target="javascript:__doPostBack('ctl00$ctl00$mainContent$PageContent$UcGridViewStudent1$GridView1$ctl08$LinkButton1','')" TargetMode="External"/><Relationship Id="rId56" Type="http://schemas.openxmlformats.org/officeDocument/2006/relationships/hyperlink" Target="javascript:__doPostBack('ctl00$ctl00$mainContent$PageContent$UcGridViewStudent1$GridView1$ctl16$LinkButton1','')" TargetMode="External"/><Relationship Id="rId8" Type="http://schemas.openxmlformats.org/officeDocument/2006/relationships/hyperlink" Target="javascript:__doPostBack('ctl00$ctl00$mainContent$PageContent$UcGridViewStudent1$GridView1$ctl08$LinkButton1','')" TargetMode="External"/><Relationship Id="rId51" Type="http://schemas.openxmlformats.org/officeDocument/2006/relationships/hyperlink" Target="javascript:__doPostBack('ctl00$ctl00$mainContent$PageContent$UcGridViewStudent1$GridView1$ctl11$LinkButton1','')" TargetMode="External"/><Relationship Id="rId3" Type="http://schemas.openxmlformats.org/officeDocument/2006/relationships/hyperlink" Target="javascript:__doPostBack('ctl00$ctl00$mainContent$PageContent$UcGridViewStudent1$GridView1$ctl03$LinkButton1','')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__doPostBack('ctl00$ctl00$mainContent$PageContent$UcGridViewStudent1$GridView1$ctl13$LinkButton1','')" TargetMode="External"/><Relationship Id="rId18" Type="http://schemas.openxmlformats.org/officeDocument/2006/relationships/hyperlink" Target="javascript:__doPostBack('ctl00$ctl00$mainContent$PageContent$UcGridViewStudent1$GridView1$ctl18$LinkButton1','')" TargetMode="External"/><Relationship Id="rId26" Type="http://schemas.openxmlformats.org/officeDocument/2006/relationships/hyperlink" Target="javascript:__doPostBack('ctl00$ctl00$mainContent$PageContent$UcGridViewStudent1$GridView1$ctl06$LinkButton1','')" TargetMode="External"/><Relationship Id="rId39" Type="http://schemas.openxmlformats.org/officeDocument/2006/relationships/hyperlink" Target="javascript:__doPostBack('ctl00$ctl00$mainContent$PageContent$UcGridViewStudent1$GridView1$ctl19$LinkButton1','')" TargetMode="External"/><Relationship Id="rId3" Type="http://schemas.openxmlformats.org/officeDocument/2006/relationships/hyperlink" Target="javascript:__doPostBack('ctl00$ctl00$mainContent$PageContent$UcGridViewStudent1$GridView1$ctl03$LinkButton1','')" TargetMode="External"/><Relationship Id="rId21" Type="http://schemas.openxmlformats.org/officeDocument/2006/relationships/hyperlink" Target="javascript:__doPostBack('ctl00$ctl00$mainContent$PageContent$UcGridViewStudent1$GridView1$ctl21$LinkButton1','')" TargetMode="External"/><Relationship Id="rId34" Type="http://schemas.openxmlformats.org/officeDocument/2006/relationships/hyperlink" Target="javascript:__doPostBack('ctl00$ctl00$mainContent$PageContent$UcGridViewStudent1$GridView1$ctl14$LinkButton1','')" TargetMode="External"/><Relationship Id="rId42" Type="http://schemas.openxmlformats.org/officeDocument/2006/relationships/hyperlink" Target="javascript:__doPostBack('ctl00$ctl00$mainContent$PageContent$UcGridViewStudent1$GridView1$ctl02$LinkButton1','')" TargetMode="External"/><Relationship Id="rId47" Type="http://schemas.openxmlformats.org/officeDocument/2006/relationships/hyperlink" Target="javascript:__doPostBack('ctl00$ctl00$mainContent$PageContent$UcGridViewStudent1$GridView1$ctl07$LinkButton1','')" TargetMode="External"/><Relationship Id="rId50" Type="http://schemas.openxmlformats.org/officeDocument/2006/relationships/printerSettings" Target="../printerSettings/printerSettings4.bin"/><Relationship Id="rId7" Type="http://schemas.openxmlformats.org/officeDocument/2006/relationships/hyperlink" Target="javascript:__doPostBack('ctl00$ctl00$mainContent$PageContent$UcGridViewStudent1$GridView1$ctl07$LinkButton1','')" TargetMode="External"/><Relationship Id="rId12" Type="http://schemas.openxmlformats.org/officeDocument/2006/relationships/hyperlink" Target="javascript:__doPostBack('ctl00$ctl00$mainContent$PageContent$UcGridViewStudent1$GridView1$ctl12$LinkButton1','')" TargetMode="External"/><Relationship Id="rId17" Type="http://schemas.openxmlformats.org/officeDocument/2006/relationships/hyperlink" Target="javascript:__doPostBack('ctl00$ctl00$mainContent$PageContent$UcGridViewStudent1$GridView1$ctl17$LinkButton1','')" TargetMode="External"/><Relationship Id="rId25" Type="http://schemas.openxmlformats.org/officeDocument/2006/relationships/hyperlink" Target="javascript:__doPostBack('ctl00$ctl00$mainContent$PageContent$UcGridViewStudent1$GridView1$ctl05$LinkButton1','')" TargetMode="External"/><Relationship Id="rId33" Type="http://schemas.openxmlformats.org/officeDocument/2006/relationships/hyperlink" Target="javascript:__doPostBack('ctl00$ctl00$mainContent$PageContent$UcGridViewStudent1$GridView1$ctl13$LinkButton1','')" TargetMode="External"/><Relationship Id="rId38" Type="http://schemas.openxmlformats.org/officeDocument/2006/relationships/hyperlink" Target="javascript:__doPostBack('ctl00$ctl00$mainContent$PageContent$UcGridViewStudent1$GridView1$ctl18$LinkButton1','')" TargetMode="External"/><Relationship Id="rId46" Type="http://schemas.openxmlformats.org/officeDocument/2006/relationships/hyperlink" Target="javascript:__doPostBack('ctl00$ctl00$mainContent$PageContent$UcGridViewStudent1$GridView1$ctl06$LinkButton1','')" TargetMode="External"/><Relationship Id="rId2" Type="http://schemas.openxmlformats.org/officeDocument/2006/relationships/hyperlink" Target="javascript:__doPostBack('ctl00$ctl00$mainContent$PageContent$UcGridViewStudent1$GridView1$ctl02$LinkButton1','')" TargetMode="External"/><Relationship Id="rId16" Type="http://schemas.openxmlformats.org/officeDocument/2006/relationships/hyperlink" Target="javascript:__doPostBack('ctl00$ctl00$mainContent$PageContent$UcGridViewStudent1$GridView1$ctl16$LinkButton1','')" TargetMode="External"/><Relationship Id="rId20" Type="http://schemas.openxmlformats.org/officeDocument/2006/relationships/hyperlink" Target="javascript:__doPostBack('ctl00$ctl00$mainContent$PageContent$UcGridViewStudent1$GridView1$ctl20$LinkButton1','')" TargetMode="External"/><Relationship Id="rId29" Type="http://schemas.openxmlformats.org/officeDocument/2006/relationships/hyperlink" Target="javascript:__doPostBack('ctl00$ctl00$mainContent$PageContent$UcGridViewStudent1$GridView1$ctl09$LinkButton1','')" TargetMode="External"/><Relationship Id="rId41" Type="http://schemas.openxmlformats.org/officeDocument/2006/relationships/hyperlink" Target="javascript:__doPostBack('ctl00$ctl00$mainContent$PageContent$UcGridViewStudent1$GridView1$ctl21$LinkButton1','')" TargetMode="External"/><Relationship Id="rId1" Type="http://schemas.openxmlformats.org/officeDocument/2006/relationships/hyperlink" Target="javascript:__doPostBack('ctl00$ctl00$mainContent$PageContent$UcGridViewStudent1$GridView1','Sort$STUDENT_ID')" TargetMode="External"/><Relationship Id="rId6" Type="http://schemas.openxmlformats.org/officeDocument/2006/relationships/hyperlink" Target="javascript:__doPostBack('ctl00$ctl00$mainContent$PageContent$UcGridViewStudent1$GridView1$ctl06$LinkButton1','')" TargetMode="External"/><Relationship Id="rId11" Type="http://schemas.openxmlformats.org/officeDocument/2006/relationships/hyperlink" Target="javascript:__doPostBack('ctl00$ctl00$mainContent$PageContent$UcGridViewStudent1$GridView1$ctl11$LinkButton1','')" TargetMode="External"/><Relationship Id="rId24" Type="http://schemas.openxmlformats.org/officeDocument/2006/relationships/hyperlink" Target="javascript:__doPostBack('ctl00$ctl00$mainContent$PageContent$UcGridViewStudent1$GridView1$ctl04$LinkButton1','')" TargetMode="External"/><Relationship Id="rId32" Type="http://schemas.openxmlformats.org/officeDocument/2006/relationships/hyperlink" Target="javascript:__doPostBack('ctl00$ctl00$mainContent$PageContent$UcGridViewStudent1$GridView1$ctl12$LinkButton1','')" TargetMode="External"/><Relationship Id="rId37" Type="http://schemas.openxmlformats.org/officeDocument/2006/relationships/hyperlink" Target="javascript:__doPostBack('ctl00$ctl00$mainContent$PageContent$UcGridViewStudent1$GridView1$ctl17$LinkButton1','')" TargetMode="External"/><Relationship Id="rId40" Type="http://schemas.openxmlformats.org/officeDocument/2006/relationships/hyperlink" Target="javascript:__doPostBack('ctl00$ctl00$mainContent$PageContent$UcGridViewStudent1$GridView1$ctl20$LinkButton1','')" TargetMode="External"/><Relationship Id="rId45" Type="http://schemas.openxmlformats.org/officeDocument/2006/relationships/hyperlink" Target="javascript:__doPostBack('ctl00$ctl00$mainContent$PageContent$UcGridViewStudent1$GridView1$ctl05$LinkButton1','')" TargetMode="External"/><Relationship Id="rId5" Type="http://schemas.openxmlformats.org/officeDocument/2006/relationships/hyperlink" Target="javascript:__doPostBack('ctl00$ctl00$mainContent$PageContent$UcGridViewStudent1$GridView1$ctl05$LinkButton1','')" TargetMode="External"/><Relationship Id="rId15" Type="http://schemas.openxmlformats.org/officeDocument/2006/relationships/hyperlink" Target="javascript:__doPostBack('ctl00$ctl00$mainContent$PageContent$UcGridViewStudent1$GridView1$ctl15$LinkButton1','')" TargetMode="External"/><Relationship Id="rId23" Type="http://schemas.openxmlformats.org/officeDocument/2006/relationships/hyperlink" Target="javascript:__doPostBack('ctl00$ctl00$mainContent$PageContent$UcGridViewStudent1$GridView1$ctl03$LinkButton1','')" TargetMode="External"/><Relationship Id="rId28" Type="http://schemas.openxmlformats.org/officeDocument/2006/relationships/hyperlink" Target="javascript:__doPostBack('ctl00$ctl00$mainContent$PageContent$UcGridViewStudent1$GridView1$ctl08$LinkButton1','')" TargetMode="External"/><Relationship Id="rId36" Type="http://schemas.openxmlformats.org/officeDocument/2006/relationships/hyperlink" Target="javascript:__doPostBack('ctl00$ctl00$mainContent$PageContent$UcGridViewStudent1$GridView1$ctl16$LinkButton1','')" TargetMode="External"/><Relationship Id="rId49" Type="http://schemas.openxmlformats.org/officeDocument/2006/relationships/hyperlink" Target="javascript:__doPostBack('ctl00$ctl00$mainContent$PageContent$UcGridViewStudent1$GridView1$ctl09$LinkButton1','')" TargetMode="External"/><Relationship Id="rId10" Type="http://schemas.openxmlformats.org/officeDocument/2006/relationships/hyperlink" Target="javascript:__doPostBack('ctl00$ctl00$mainContent$PageContent$UcGridViewStudent1$GridView1$ctl10$LinkButton1','')" TargetMode="External"/><Relationship Id="rId19" Type="http://schemas.openxmlformats.org/officeDocument/2006/relationships/hyperlink" Target="javascript:__doPostBack('ctl00$ctl00$mainContent$PageContent$UcGridViewStudent1$GridView1$ctl19$LinkButton1','')" TargetMode="External"/><Relationship Id="rId31" Type="http://schemas.openxmlformats.org/officeDocument/2006/relationships/hyperlink" Target="javascript:__doPostBack('ctl00$ctl00$mainContent$PageContent$UcGridViewStudent1$GridView1$ctl11$LinkButton1','')" TargetMode="External"/><Relationship Id="rId44" Type="http://schemas.openxmlformats.org/officeDocument/2006/relationships/hyperlink" Target="javascript:__doPostBack('ctl00$ctl00$mainContent$PageContent$UcGridViewStudent1$GridView1$ctl04$LinkButton1','')" TargetMode="External"/><Relationship Id="rId4" Type="http://schemas.openxmlformats.org/officeDocument/2006/relationships/hyperlink" Target="javascript:__doPostBack('ctl00$ctl00$mainContent$PageContent$UcGridViewStudent1$GridView1$ctl04$LinkButton1','')" TargetMode="External"/><Relationship Id="rId9" Type="http://schemas.openxmlformats.org/officeDocument/2006/relationships/hyperlink" Target="javascript:__doPostBack('ctl00$ctl00$mainContent$PageContent$UcGridViewStudent1$GridView1$ctl09$LinkButton1','')" TargetMode="External"/><Relationship Id="rId14" Type="http://schemas.openxmlformats.org/officeDocument/2006/relationships/hyperlink" Target="javascript:__doPostBack('ctl00$ctl00$mainContent$PageContent$UcGridViewStudent1$GridView1$ctl14$LinkButton1','')" TargetMode="External"/><Relationship Id="rId22" Type="http://schemas.openxmlformats.org/officeDocument/2006/relationships/hyperlink" Target="javascript:__doPostBack('ctl00$ctl00$mainContent$PageContent$UcGridViewStudent1$GridView1$ctl02$LinkButton1','')" TargetMode="External"/><Relationship Id="rId27" Type="http://schemas.openxmlformats.org/officeDocument/2006/relationships/hyperlink" Target="javascript:__doPostBack('ctl00$ctl00$mainContent$PageContent$UcGridViewStudent1$GridView1$ctl07$LinkButton1','')" TargetMode="External"/><Relationship Id="rId30" Type="http://schemas.openxmlformats.org/officeDocument/2006/relationships/hyperlink" Target="javascript:__doPostBack('ctl00$ctl00$mainContent$PageContent$UcGridViewStudent1$GridView1$ctl10$LinkButton1','')" TargetMode="External"/><Relationship Id="rId35" Type="http://schemas.openxmlformats.org/officeDocument/2006/relationships/hyperlink" Target="javascript:__doPostBack('ctl00$ctl00$mainContent$PageContent$UcGridViewStudent1$GridView1$ctl15$LinkButton1','')" TargetMode="External"/><Relationship Id="rId43" Type="http://schemas.openxmlformats.org/officeDocument/2006/relationships/hyperlink" Target="javascript:__doPostBack('ctl00$ctl00$mainContent$PageContent$UcGridViewStudent1$GridView1$ctl03$LinkButton1','')" TargetMode="External"/><Relationship Id="rId48" Type="http://schemas.openxmlformats.org/officeDocument/2006/relationships/hyperlink" Target="javascript:__doPostBack('ctl00$ctl00$mainContent$PageContent$UcGridViewStudent1$GridView1$ctl08$LinkButton1','')" TargetMode="External"/><Relationship Id="rId8" Type="http://schemas.openxmlformats.org/officeDocument/2006/relationships/hyperlink" Target="javascript:__doPostBack('ctl00$ctl00$mainContent$PageContent$UcGridViewStudent1$GridView1$ctl08$LinkButton1','')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__doPostBack('ctl00$ctl00$mainContent$PageContent$UcGridViewStudent1$GridView1$ctl13$LinkButton1','')" TargetMode="External"/><Relationship Id="rId18" Type="http://schemas.openxmlformats.org/officeDocument/2006/relationships/hyperlink" Target="javascript:__doPostBack('ctl00$ctl00$mainContent$PageContent$UcGridViewStudent1$GridView1$ctl18$LinkButton1','')" TargetMode="External"/><Relationship Id="rId26" Type="http://schemas.openxmlformats.org/officeDocument/2006/relationships/hyperlink" Target="javascript:__doPostBack('ctl00$ctl00$mainContent$PageContent$UcGridViewStudent1$GridView1$ctl06$LinkButton1','')" TargetMode="External"/><Relationship Id="rId39" Type="http://schemas.openxmlformats.org/officeDocument/2006/relationships/hyperlink" Target="javascript:__doPostBack('ctl00$ctl00$mainContent$PageContent$UcGridViewStudent1$GridView1$ctl19$LinkButton1','')" TargetMode="External"/><Relationship Id="rId3" Type="http://schemas.openxmlformats.org/officeDocument/2006/relationships/hyperlink" Target="javascript:__doPostBack('ctl00$ctl00$mainContent$PageContent$UcGridViewStudent1$GridView1$ctl03$LinkButton1','')" TargetMode="External"/><Relationship Id="rId21" Type="http://schemas.openxmlformats.org/officeDocument/2006/relationships/hyperlink" Target="javascript:__doPostBack('ctl00$ctl00$mainContent$PageContent$UcGridViewStudent1$GridView1$ctl21$LinkButton1','')" TargetMode="External"/><Relationship Id="rId34" Type="http://schemas.openxmlformats.org/officeDocument/2006/relationships/hyperlink" Target="javascript:__doPostBack('ctl00$ctl00$mainContent$PageContent$UcGridViewStudent1$GridView1$ctl14$LinkButton1','')" TargetMode="External"/><Relationship Id="rId42" Type="http://schemas.openxmlformats.org/officeDocument/2006/relationships/hyperlink" Target="javascript:__doPostBack('ctl00$ctl00$mainContent$PageContent$UcGridViewStudent1$GridView1$ctl02$LinkButton1','')" TargetMode="External"/><Relationship Id="rId47" Type="http://schemas.openxmlformats.org/officeDocument/2006/relationships/hyperlink" Target="javascript:__doPostBack('ctl00$ctl00$mainContent$PageContent$UcGridViewStudent1$GridView1$ctl07$LinkButton1','')" TargetMode="External"/><Relationship Id="rId50" Type="http://schemas.openxmlformats.org/officeDocument/2006/relationships/hyperlink" Target="javascript:__doPostBack('ctl00$ctl00$mainContent$PageContent$UcGridViewStudent1$GridView1$ctl10$LinkButton1','')" TargetMode="External"/><Relationship Id="rId7" Type="http://schemas.openxmlformats.org/officeDocument/2006/relationships/hyperlink" Target="javascript:__doPostBack('ctl00$ctl00$mainContent$PageContent$UcGridViewStudent1$GridView1$ctl07$LinkButton1','')" TargetMode="External"/><Relationship Id="rId12" Type="http://schemas.openxmlformats.org/officeDocument/2006/relationships/hyperlink" Target="javascript:__doPostBack('ctl00$ctl00$mainContent$PageContent$UcGridViewStudent1$GridView1$ctl12$LinkButton1','')" TargetMode="External"/><Relationship Id="rId17" Type="http://schemas.openxmlformats.org/officeDocument/2006/relationships/hyperlink" Target="javascript:__doPostBack('ctl00$ctl00$mainContent$PageContent$UcGridViewStudent1$GridView1$ctl17$LinkButton1','')" TargetMode="External"/><Relationship Id="rId25" Type="http://schemas.openxmlformats.org/officeDocument/2006/relationships/hyperlink" Target="javascript:__doPostBack('ctl00$ctl00$mainContent$PageContent$UcGridViewStudent1$GridView1$ctl05$LinkButton1','')" TargetMode="External"/><Relationship Id="rId33" Type="http://schemas.openxmlformats.org/officeDocument/2006/relationships/hyperlink" Target="javascript:__doPostBack('ctl00$ctl00$mainContent$PageContent$UcGridViewStudent1$GridView1$ctl13$LinkButton1','')" TargetMode="External"/><Relationship Id="rId38" Type="http://schemas.openxmlformats.org/officeDocument/2006/relationships/hyperlink" Target="javascript:__doPostBack('ctl00$ctl00$mainContent$PageContent$UcGridViewStudent1$GridView1$ctl18$LinkButton1','')" TargetMode="External"/><Relationship Id="rId46" Type="http://schemas.openxmlformats.org/officeDocument/2006/relationships/hyperlink" Target="javascript:__doPostBack('ctl00$ctl00$mainContent$PageContent$UcGridViewStudent1$GridView1$ctl06$LinkButton1','')" TargetMode="External"/><Relationship Id="rId2" Type="http://schemas.openxmlformats.org/officeDocument/2006/relationships/hyperlink" Target="javascript:__doPostBack('ctl00$ctl00$mainContent$PageContent$UcGridViewStudent1$GridView1$ctl02$LinkButton1','')" TargetMode="External"/><Relationship Id="rId16" Type="http://schemas.openxmlformats.org/officeDocument/2006/relationships/hyperlink" Target="javascript:__doPostBack('ctl00$ctl00$mainContent$PageContent$UcGridViewStudent1$GridView1$ctl16$LinkButton1','')" TargetMode="External"/><Relationship Id="rId20" Type="http://schemas.openxmlformats.org/officeDocument/2006/relationships/hyperlink" Target="javascript:__doPostBack('ctl00$ctl00$mainContent$PageContent$UcGridViewStudent1$GridView1$ctl20$LinkButton1','')" TargetMode="External"/><Relationship Id="rId29" Type="http://schemas.openxmlformats.org/officeDocument/2006/relationships/hyperlink" Target="javascript:__doPostBack('ctl00$ctl00$mainContent$PageContent$UcGridViewStudent1$GridView1$ctl09$LinkButton1','')" TargetMode="External"/><Relationship Id="rId41" Type="http://schemas.openxmlformats.org/officeDocument/2006/relationships/hyperlink" Target="javascript:__doPostBack('ctl00$ctl00$mainContent$PageContent$UcGridViewStudent1$GridView1$ctl21$LinkButton1','')" TargetMode="External"/><Relationship Id="rId1" Type="http://schemas.openxmlformats.org/officeDocument/2006/relationships/hyperlink" Target="javascript:__doPostBack('ctl00$ctl00$mainContent$PageContent$UcGridViewStudent1$GridView1','Sort$STUDENT_ID')" TargetMode="External"/><Relationship Id="rId6" Type="http://schemas.openxmlformats.org/officeDocument/2006/relationships/hyperlink" Target="javascript:__doPostBack('ctl00$ctl00$mainContent$PageContent$UcGridViewStudent1$GridView1$ctl06$LinkButton1','')" TargetMode="External"/><Relationship Id="rId11" Type="http://schemas.openxmlformats.org/officeDocument/2006/relationships/hyperlink" Target="javascript:__doPostBack('ctl00$ctl00$mainContent$PageContent$UcGridViewStudent1$GridView1$ctl11$LinkButton1','')" TargetMode="External"/><Relationship Id="rId24" Type="http://schemas.openxmlformats.org/officeDocument/2006/relationships/hyperlink" Target="javascript:__doPostBack('ctl00$ctl00$mainContent$PageContent$UcGridViewStudent1$GridView1$ctl04$LinkButton1','')" TargetMode="External"/><Relationship Id="rId32" Type="http://schemas.openxmlformats.org/officeDocument/2006/relationships/hyperlink" Target="javascript:__doPostBack('ctl00$ctl00$mainContent$PageContent$UcGridViewStudent1$GridView1$ctl12$LinkButton1','')" TargetMode="External"/><Relationship Id="rId37" Type="http://schemas.openxmlformats.org/officeDocument/2006/relationships/hyperlink" Target="javascript:__doPostBack('ctl00$ctl00$mainContent$PageContent$UcGridViewStudent1$GridView1$ctl17$LinkButton1','')" TargetMode="External"/><Relationship Id="rId40" Type="http://schemas.openxmlformats.org/officeDocument/2006/relationships/hyperlink" Target="javascript:__doPostBack('ctl00$ctl00$mainContent$PageContent$UcGridViewStudent1$GridView1$ctl20$LinkButton1','')" TargetMode="External"/><Relationship Id="rId45" Type="http://schemas.openxmlformats.org/officeDocument/2006/relationships/hyperlink" Target="javascript:__doPostBack('ctl00$ctl00$mainContent$PageContent$UcGridViewStudent1$GridView1$ctl05$LinkButton1','')" TargetMode="External"/><Relationship Id="rId5" Type="http://schemas.openxmlformats.org/officeDocument/2006/relationships/hyperlink" Target="javascript:__doPostBack('ctl00$ctl00$mainContent$PageContent$UcGridViewStudent1$GridView1$ctl05$LinkButton1','')" TargetMode="External"/><Relationship Id="rId15" Type="http://schemas.openxmlformats.org/officeDocument/2006/relationships/hyperlink" Target="javascript:__doPostBack('ctl00$ctl00$mainContent$PageContent$UcGridViewStudent1$GridView1$ctl15$LinkButton1','')" TargetMode="External"/><Relationship Id="rId23" Type="http://schemas.openxmlformats.org/officeDocument/2006/relationships/hyperlink" Target="javascript:__doPostBack('ctl00$ctl00$mainContent$PageContent$UcGridViewStudent1$GridView1$ctl03$LinkButton1','')" TargetMode="External"/><Relationship Id="rId28" Type="http://schemas.openxmlformats.org/officeDocument/2006/relationships/hyperlink" Target="javascript:__doPostBack('ctl00$ctl00$mainContent$PageContent$UcGridViewStudent1$GridView1$ctl08$LinkButton1','')" TargetMode="External"/><Relationship Id="rId36" Type="http://schemas.openxmlformats.org/officeDocument/2006/relationships/hyperlink" Target="javascript:__doPostBack('ctl00$ctl00$mainContent$PageContent$UcGridViewStudent1$GridView1$ctl16$LinkButton1','')" TargetMode="External"/><Relationship Id="rId49" Type="http://schemas.openxmlformats.org/officeDocument/2006/relationships/hyperlink" Target="javascript:__doPostBack('ctl00$ctl00$mainContent$PageContent$UcGridViewStudent1$GridView1$ctl09$LinkButton1','')" TargetMode="External"/><Relationship Id="rId10" Type="http://schemas.openxmlformats.org/officeDocument/2006/relationships/hyperlink" Target="javascript:__doPostBack('ctl00$ctl00$mainContent$PageContent$UcGridViewStudent1$GridView1$ctl10$LinkButton1','')" TargetMode="External"/><Relationship Id="rId19" Type="http://schemas.openxmlformats.org/officeDocument/2006/relationships/hyperlink" Target="javascript:__doPostBack('ctl00$ctl00$mainContent$PageContent$UcGridViewStudent1$GridView1$ctl19$LinkButton1','')" TargetMode="External"/><Relationship Id="rId31" Type="http://schemas.openxmlformats.org/officeDocument/2006/relationships/hyperlink" Target="javascript:__doPostBack('ctl00$ctl00$mainContent$PageContent$UcGridViewStudent1$GridView1$ctl11$LinkButton1','')" TargetMode="External"/><Relationship Id="rId44" Type="http://schemas.openxmlformats.org/officeDocument/2006/relationships/hyperlink" Target="javascript:__doPostBack('ctl00$ctl00$mainContent$PageContent$UcGridViewStudent1$GridView1$ctl04$LinkButton1','')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javascript:__doPostBack('ctl00$ctl00$mainContent$PageContent$UcGridViewStudent1$GridView1$ctl04$LinkButton1','')" TargetMode="External"/><Relationship Id="rId9" Type="http://schemas.openxmlformats.org/officeDocument/2006/relationships/hyperlink" Target="javascript:__doPostBack('ctl00$ctl00$mainContent$PageContent$UcGridViewStudent1$GridView1$ctl09$LinkButton1','')" TargetMode="External"/><Relationship Id="rId14" Type="http://schemas.openxmlformats.org/officeDocument/2006/relationships/hyperlink" Target="javascript:__doPostBack('ctl00$ctl00$mainContent$PageContent$UcGridViewStudent1$GridView1$ctl14$LinkButton1','')" TargetMode="External"/><Relationship Id="rId22" Type="http://schemas.openxmlformats.org/officeDocument/2006/relationships/hyperlink" Target="javascript:__doPostBack('ctl00$ctl00$mainContent$PageContent$UcGridViewStudent1$GridView1$ctl02$LinkButton1','')" TargetMode="External"/><Relationship Id="rId27" Type="http://schemas.openxmlformats.org/officeDocument/2006/relationships/hyperlink" Target="javascript:__doPostBack('ctl00$ctl00$mainContent$PageContent$UcGridViewStudent1$GridView1$ctl07$LinkButton1','')" TargetMode="External"/><Relationship Id="rId30" Type="http://schemas.openxmlformats.org/officeDocument/2006/relationships/hyperlink" Target="javascript:__doPostBack('ctl00$ctl00$mainContent$PageContent$UcGridViewStudent1$GridView1$ctl10$LinkButton1','')" TargetMode="External"/><Relationship Id="rId35" Type="http://schemas.openxmlformats.org/officeDocument/2006/relationships/hyperlink" Target="javascript:__doPostBack('ctl00$ctl00$mainContent$PageContent$UcGridViewStudent1$GridView1$ctl15$LinkButton1','')" TargetMode="External"/><Relationship Id="rId43" Type="http://schemas.openxmlformats.org/officeDocument/2006/relationships/hyperlink" Target="javascript:__doPostBack('ctl00$ctl00$mainContent$PageContent$UcGridViewStudent1$GridView1$ctl03$LinkButton1','')" TargetMode="External"/><Relationship Id="rId48" Type="http://schemas.openxmlformats.org/officeDocument/2006/relationships/hyperlink" Target="javascript:__doPostBack('ctl00$ctl00$mainContent$PageContent$UcGridViewStudent1$GridView1$ctl08$LinkButton1','')" TargetMode="External"/><Relationship Id="rId8" Type="http://schemas.openxmlformats.org/officeDocument/2006/relationships/hyperlink" Target="javascript:__doPostBack('ctl00$ctl00$mainContent$PageContent$UcGridViewStudent1$GridView1$ctl08$LinkButton1','')" TargetMode="External"/><Relationship Id="rId51" Type="http://schemas.openxmlformats.org/officeDocument/2006/relationships/hyperlink" Target="javascript:__doPostBack('ctl00$ctl00$mainContent$PageContent$UcGridViewStudent1$GridView1$ctl11$LinkButton1','')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__doPostBack('ctl00$ctl00$mainContent$PageContent$UcGridViewStudent1$GridView1$ctl13$LinkButton1','')" TargetMode="External"/><Relationship Id="rId18" Type="http://schemas.openxmlformats.org/officeDocument/2006/relationships/hyperlink" Target="javascript:__doPostBack('ctl00$ctl00$mainContent$PageContent$UcGridViewStudent1$GridView1$ctl18$LinkButton1','')" TargetMode="External"/><Relationship Id="rId26" Type="http://schemas.openxmlformats.org/officeDocument/2006/relationships/hyperlink" Target="javascript:__doPostBack('ctl00$ctl00$mainContent$PageContent$UcGridViewStudent1$GridView1$ctl06$LinkButton1','')" TargetMode="External"/><Relationship Id="rId39" Type="http://schemas.openxmlformats.org/officeDocument/2006/relationships/hyperlink" Target="javascript:__doPostBack('ctl00$ctl00$mainContent$PageContent$UcGridViewStudent1$GridView1$ctl19$LinkButton1','')" TargetMode="External"/><Relationship Id="rId21" Type="http://schemas.openxmlformats.org/officeDocument/2006/relationships/hyperlink" Target="javascript:__doPostBack('ctl00$ctl00$mainContent$PageContent$UcGridViewStudent1$GridView1$ctl21$LinkButton1','')" TargetMode="External"/><Relationship Id="rId34" Type="http://schemas.openxmlformats.org/officeDocument/2006/relationships/hyperlink" Target="javascript:__doPostBack('ctl00$ctl00$mainContent$PageContent$UcGridViewStudent1$GridView1$ctl14$LinkButton1','')" TargetMode="External"/><Relationship Id="rId42" Type="http://schemas.openxmlformats.org/officeDocument/2006/relationships/hyperlink" Target="javascript:__doPostBack('ctl00$ctl00$mainContent$PageContent$UcGridViewStudent1$GridView1$ctl02$LinkButton1','')" TargetMode="External"/><Relationship Id="rId47" Type="http://schemas.openxmlformats.org/officeDocument/2006/relationships/hyperlink" Target="javascript:__doPostBack('ctl00$ctl00$mainContent$PageContent$UcGridViewStudent1$GridView1$ctl07$LinkButton1','')" TargetMode="External"/><Relationship Id="rId50" Type="http://schemas.openxmlformats.org/officeDocument/2006/relationships/hyperlink" Target="javascript:__doPostBack('ctl00$ctl00$mainContent$PageContent$UcGridViewStudent1$GridView1$ctl10$LinkButton1','')" TargetMode="External"/><Relationship Id="rId55" Type="http://schemas.openxmlformats.org/officeDocument/2006/relationships/hyperlink" Target="javascript:__doPostBack('ctl00$ctl00$mainContent$PageContent$UcGridViewStudent1$GridView1$ctl15$LinkButton1','')" TargetMode="External"/><Relationship Id="rId7" Type="http://schemas.openxmlformats.org/officeDocument/2006/relationships/hyperlink" Target="javascript:__doPostBack('ctl00$ctl00$mainContent$PageContent$UcGridViewStudent1$GridView1$ctl07$LinkButton1','')" TargetMode="External"/><Relationship Id="rId12" Type="http://schemas.openxmlformats.org/officeDocument/2006/relationships/hyperlink" Target="javascript:__doPostBack('ctl00$ctl00$mainContent$PageContent$UcGridViewStudent1$GridView1$ctl12$LinkButton1','')" TargetMode="External"/><Relationship Id="rId17" Type="http://schemas.openxmlformats.org/officeDocument/2006/relationships/hyperlink" Target="javascript:__doPostBack('ctl00$ctl00$mainContent$PageContent$UcGridViewStudent1$GridView1$ctl17$LinkButton1','')" TargetMode="External"/><Relationship Id="rId25" Type="http://schemas.openxmlformats.org/officeDocument/2006/relationships/hyperlink" Target="javascript:__doPostBack('ctl00$ctl00$mainContent$PageContent$UcGridViewStudent1$GridView1$ctl05$LinkButton1','')" TargetMode="External"/><Relationship Id="rId33" Type="http://schemas.openxmlformats.org/officeDocument/2006/relationships/hyperlink" Target="javascript:__doPostBack('ctl00$ctl00$mainContent$PageContent$UcGridViewStudent1$GridView1$ctl13$LinkButton1','')" TargetMode="External"/><Relationship Id="rId38" Type="http://schemas.openxmlformats.org/officeDocument/2006/relationships/hyperlink" Target="javascript:__doPostBack('ctl00$ctl00$mainContent$PageContent$UcGridViewStudent1$GridView1$ctl18$LinkButton1','')" TargetMode="External"/><Relationship Id="rId46" Type="http://schemas.openxmlformats.org/officeDocument/2006/relationships/hyperlink" Target="javascript:__doPostBack('ctl00$ctl00$mainContent$PageContent$UcGridViewStudent1$GridView1$ctl06$LinkButton1','')" TargetMode="External"/><Relationship Id="rId2" Type="http://schemas.openxmlformats.org/officeDocument/2006/relationships/hyperlink" Target="javascript:__doPostBack('ctl00$ctl00$mainContent$PageContent$UcGridViewStudent1$GridView1$ctl02$LinkButton1','')" TargetMode="External"/><Relationship Id="rId16" Type="http://schemas.openxmlformats.org/officeDocument/2006/relationships/hyperlink" Target="javascript:__doPostBack('ctl00$ctl00$mainContent$PageContent$UcGridViewStudent1$GridView1$ctl16$LinkButton1','')" TargetMode="External"/><Relationship Id="rId20" Type="http://schemas.openxmlformats.org/officeDocument/2006/relationships/hyperlink" Target="javascript:__doPostBack('ctl00$ctl00$mainContent$PageContent$UcGridViewStudent1$GridView1$ctl20$LinkButton1','')" TargetMode="External"/><Relationship Id="rId29" Type="http://schemas.openxmlformats.org/officeDocument/2006/relationships/hyperlink" Target="javascript:__doPostBack('ctl00$ctl00$mainContent$PageContent$UcGridViewStudent1$GridView1$ctl09$LinkButton1','')" TargetMode="External"/><Relationship Id="rId41" Type="http://schemas.openxmlformats.org/officeDocument/2006/relationships/hyperlink" Target="javascript:__doPostBack('ctl00$ctl00$mainContent$PageContent$UcGridViewStudent1$GridView1$ctl21$LinkButton1','')" TargetMode="External"/><Relationship Id="rId54" Type="http://schemas.openxmlformats.org/officeDocument/2006/relationships/hyperlink" Target="javascript:__doPostBack('ctl00$ctl00$mainContent$PageContent$UcGridViewStudent1$GridView1$ctl14$LinkButton1','')" TargetMode="External"/><Relationship Id="rId1" Type="http://schemas.openxmlformats.org/officeDocument/2006/relationships/hyperlink" Target="javascript:__doPostBack('ctl00$ctl00$mainContent$PageContent$UcGridViewStudent1$GridView1','Sort$STUDENT_ID')" TargetMode="External"/><Relationship Id="rId6" Type="http://schemas.openxmlformats.org/officeDocument/2006/relationships/hyperlink" Target="javascript:__doPostBack('ctl00$ctl00$mainContent$PageContent$UcGridViewStudent1$GridView1$ctl06$LinkButton1','')" TargetMode="External"/><Relationship Id="rId11" Type="http://schemas.openxmlformats.org/officeDocument/2006/relationships/hyperlink" Target="javascript:__doPostBack('ctl00$ctl00$mainContent$PageContent$UcGridViewStudent1$GridView1$ctl11$LinkButton1','')" TargetMode="External"/><Relationship Id="rId24" Type="http://schemas.openxmlformats.org/officeDocument/2006/relationships/hyperlink" Target="javascript:__doPostBack('ctl00$ctl00$mainContent$PageContent$UcGridViewStudent1$GridView1$ctl04$LinkButton1','')" TargetMode="External"/><Relationship Id="rId32" Type="http://schemas.openxmlformats.org/officeDocument/2006/relationships/hyperlink" Target="javascript:__doPostBack('ctl00$ctl00$mainContent$PageContent$UcGridViewStudent1$GridView1$ctl12$LinkButton1','')" TargetMode="External"/><Relationship Id="rId37" Type="http://schemas.openxmlformats.org/officeDocument/2006/relationships/hyperlink" Target="javascript:__doPostBack('ctl00$ctl00$mainContent$PageContent$UcGridViewStudent1$GridView1$ctl17$LinkButton1','')" TargetMode="External"/><Relationship Id="rId40" Type="http://schemas.openxmlformats.org/officeDocument/2006/relationships/hyperlink" Target="javascript:__doPostBack('ctl00$ctl00$mainContent$PageContent$UcGridViewStudent1$GridView1$ctl20$LinkButton1','')" TargetMode="External"/><Relationship Id="rId45" Type="http://schemas.openxmlformats.org/officeDocument/2006/relationships/hyperlink" Target="javascript:__doPostBack('ctl00$ctl00$mainContent$PageContent$UcGridViewStudent1$GridView1$ctl05$LinkButton1','')" TargetMode="External"/><Relationship Id="rId53" Type="http://schemas.openxmlformats.org/officeDocument/2006/relationships/hyperlink" Target="javascript:__doPostBack('ctl00$ctl00$mainContent$PageContent$UcGridViewStudent1$GridView1$ctl13$LinkButton1','')" TargetMode="External"/><Relationship Id="rId5" Type="http://schemas.openxmlformats.org/officeDocument/2006/relationships/hyperlink" Target="javascript:__doPostBack('ctl00$ctl00$mainContent$PageContent$UcGridViewStudent1$GridView1$ctl05$LinkButton1','')" TargetMode="External"/><Relationship Id="rId15" Type="http://schemas.openxmlformats.org/officeDocument/2006/relationships/hyperlink" Target="javascript:__doPostBack('ctl00$ctl00$mainContent$PageContent$UcGridViewStudent1$GridView1$ctl15$LinkButton1','')" TargetMode="External"/><Relationship Id="rId23" Type="http://schemas.openxmlformats.org/officeDocument/2006/relationships/hyperlink" Target="javascript:__doPostBack('ctl00$ctl00$mainContent$PageContent$UcGridViewStudent1$GridView1$ctl03$LinkButton1','')" TargetMode="External"/><Relationship Id="rId28" Type="http://schemas.openxmlformats.org/officeDocument/2006/relationships/hyperlink" Target="javascript:__doPostBack('ctl00$ctl00$mainContent$PageContent$UcGridViewStudent1$GridView1$ctl08$LinkButton1','')" TargetMode="External"/><Relationship Id="rId36" Type="http://schemas.openxmlformats.org/officeDocument/2006/relationships/hyperlink" Target="javascript:__doPostBack('ctl00$ctl00$mainContent$PageContent$UcGridViewStudent1$GridView1$ctl16$LinkButton1','')" TargetMode="External"/><Relationship Id="rId49" Type="http://schemas.openxmlformats.org/officeDocument/2006/relationships/hyperlink" Target="javascript:__doPostBack('ctl00$ctl00$mainContent$PageContent$UcGridViewStudent1$GridView1$ctl09$LinkButton1','')" TargetMode="External"/><Relationship Id="rId10" Type="http://schemas.openxmlformats.org/officeDocument/2006/relationships/hyperlink" Target="javascript:__doPostBack('ctl00$ctl00$mainContent$PageContent$UcGridViewStudent1$GridView1$ctl10$LinkButton1','')" TargetMode="External"/><Relationship Id="rId19" Type="http://schemas.openxmlformats.org/officeDocument/2006/relationships/hyperlink" Target="javascript:__doPostBack('ctl00$ctl00$mainContent$PageContent$UcGridViewStudent1$GridView1$ctl19$LinkButton1','')" TargetMode="External"/><Relationship Id="rId31" Type="http://schemas.openxmlformats.org/officeDocument/2006/relationships/hyperlink" Target="javascript:__doPostBack('ctl00$ctl00$mainContent$PageContent$UcGridViewStudent1$GridView1$ctl11$LinkButton1','')" TargetMode="External"/><Relationship Id="rId44" Type="http://schemas.openxmlformats.org/officeDocument/2006/relationships/hyperlink" Target="javascript:__doPostBack('ctl00$ctl00$mainContent$PageContent$UcGridViewStudent1$GridView1$ctl04$LinkButton1','')" TargetMode="External"/><Relationship Id="rId52" Type="http://schemas.openxmlformats.org/officeDocument/2006/relationships/hyperlink" Target="javascript:__doPostBack('ctl00$ctl00$mainContent$PageContent$UcGridViewStudent1$GridView1$ctl12$LinkButton1','')" TargetMode="External"/><Relationship Id="rId4" Type="http://schemas.openxmlformats.org/officeDocument/2006/relationships/hyperlink" Target="javascript:__doPostBack('ctl00$ctl00$mainContent$PageContent$UcGridViewStudent1$GridView1$ctl04$LinkButton1','')" TargetMode="External"/><Relationship Id="rId9" Type="http://schemas.openxmlformats.org/officeDocument/2006/relationships/hyperlink" Target="javascript:__doPostBack('ctl00$ctl00$mainContent$PageContent$UcGridViewStudent1$GridView1$ctl09$LinkButton1','')" TargetMode="External"/><Relationship Id="rId14" Type="http://schemas.openxmlformats.org/officeDocument/2006/relationships/hyperlink" Target="javascript:__doPostBack('ctl00$ctl00$mainContent$PageContent$UcGridViewStudent1$GridView1$ctl14$LinkButton1','')" TargetMode="External"/><Relationship Id="rId22" Type="http://schemas.openxmlformats.org/officeDocument/2006/relationships/hyperlink" Target="javascript:__doPostBack('ctl00$ctl00$mainContent$PageContent$UcGridViewStudent1$GridView1$ctl02$LinkButton1','')" TargetMode="External"/><Relationship Id="rId27" Type="http://schemas.openxmlformats.org/officeDocument/2006/relationships/hyperlink" Target="javascript:__doPostBack('ctl00$ctl00$mainContent$PageContent$UcGridViewStudent1$GridView1$ctl07$LinkButton1','')" TargetMode="External"/><Relationship Id="rId30" Type="http://schemas.openxmlformats.org/officeDocument/2006/relationships/hyperlink" Target="javascript:__doPostBack('ctl00$ctl00$mainContent$PageContent$UcGridViewStudent1$GridView1$ctl10$LinkButton1','')" TargetMode="External"/><Relationship Id="rId35" Type="http://schemas.openxmlformats.org/officeDocument/2006/relationships/hyperlink" Target="javascript:__doPostBack('ctl00$ctl00$mainContent$PageContent$UcGridViewStudent1$GridView1$ctl15$LinkButton1','')" TargetMode="External"/><Relationship Id="rId43" Type="http://schemas.openxmlformats.org/officeDocument/2006/relationships/hyperlink" Target="javascript:__doPostBack('ctl00$ctl00$mainContent$PageContent$UcGridViewStudent1$GridView1$ctl03$LinkButton1','')" TargetMode="External"/><Relationship Id="rId48" Type="http://schemas.openxmlformats.org/officeDocument/2006/relationships/hyperlink" Target="javascript:__doPostBack('ctl00$ctl00$mainContent$PageContent$UcGridViewStudent1$GridView1$ctl08$LinkButton1','')" TargetMode="External"/><Relationship Id="rId56" Type="http://schemas.openxmlformats.org/officeDocument/2006/relationships/printerSettings" Target="../printerSettings/printerSettings6.bin"/><Relationship Id="rId8" Type="http://schemas.openxmlformats.org/officeDocument/2006/relationships/hyperlink" Target="javascript:__doPostBack('ctl00$ctl00$mainContent$PageContent$UcGridViewStudent1$GridView1$ctl08$LinkButton1','')" TargetMode="External"/><Relationship Id="rId51" Type="http://schemas.openxmlformats.org/officeDocument/2006/relationships/hyperlink" Target="javascript:__doPostBack('ctl00$ctl00$mainContent$PageContent$UcGridViewStudent1$GridView1$ctl11$LinkButton1','')" TargetMode="External"/><Relationship Id="rId3" Type="http://schemas.openxmlformats.org/officeDocument/2006/relationships/hyperlink" Target="javascript:__doPostBack('ctl00$ctl00$mainContent$PageContent$UcGridViewStudent1$GridView1$ctl03$LinkButton1','')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__doPostBack('ctl00$ctl00$mainContent$PageContent$UcGridViewStudent1$GridView1$ctl15$LinkButton1','')" TargetMode="External"/><Relationship Id="rId18" Type="http://schemas.openxmlformats.org/officeDocument/2006/relationships/hyperlink" Target="javascript:__doPostBack('ctl00$ctl00$mainContent$PageContent$UcGridViewStudent1$GridView1$ctl02$LinkButton1','')" TargetMode="External"/><Relationship Id="rId26" Type="http://schemas.openxmlformats.org/officeDocument/2006/relationships/hyperlink" Target="javascript:__doPostBack('ctl00$ctl00$mainContent$PageContent$UcGridViewStudent1$GridView1$ctl11$LinkButton1','')" TargetMode="External"/><Relationship Id="rId39" Type="http://schemas.openxmlformats.org/officeDocument/2006/relationships/hyperlink" Target="javascript:__doPostBack('ctl00$ctl00$mainContent$PageContent$UcGridViewStudent1$GridView1$ctl05$LinkButton1','')" TargetMode="External"/><Relationship Id="rId3" Type="http://schemas.openxmlformats.org/officeDocument/2006/relationships/hyperlink" Target="javascript:__doPostBack('ctl00$ctl00$mainContent$PageContent$UcGridViewStudent1$GridView1$ctl03$LinkButton1','')" TargetMode="External"/><Relationship Id="rId21" Type="http://schemas.openxmlformats.org/officeDocument/2006/relationships/hyperlink" Target="javascript:__doPostBack('ctl00$ctl00$mainContent$PageContent$UcGridViewStudent1$GridView1$ctl05$LinkButton1','')" TargetMode="External"/><Relationship Id="rId34" Type="http://schemas.openxmlformats.org/officeDocument/2006/relationships/hyperlink" Target="javascript:__doPostBack('ctl00$ctl00$mainContent$PageContent$UcGridViewStudent1$GridView1$ctl20$LinkButton1','')" TargetMode="External"/><Relationship Id="rId42" Type="http://schemas.openxmlformats.org/officeDocument/2006/relationships/hyperlink" Target="javascript:__doPostBack('ctl00$ctl00$mainContent$PageContent$UcGridViewStudent1$GridView1$ctl08$LinkButton1','')" TargetMode="External"/><Relationship Id="rId47" Type="http://schemas.openxmlformats.org/officeDocument/2006/relationships/hyperlink" Target="javascript:__doPostBack('ctl00$ctl00$mainContent$PageContent$UcGridViewStudent1$GridView1$ctl14$LinkButton1','')" TargetMode="External"/><Relationship Id="rId7" Type="http://schemas.openxmlformats.org/officeDocument/2006/relationships/hyperlink" Target="javascript:__doPostBack('ctl00$ctl00$mainContent$PageContent$UcGridViewStudent1$GridView1$ctl07$LinkButton1','')" TargetMode="External"/><Relationship Id="rId12" Type="http://schemas.openxmlformats.org/officeDocument/2006/relationships/hyperlink" Target="javascript:__doPostBack('ctl00$ctl00$mainContent$PageContent$UcGridViewStudent1$GridView1$ctl14$LinkButton1','')" TargetMode="External"/><Relationship Id="rId17" Type="http://schemas.openxmlformats.org/officeDocument/2006/relationships/hyperlink" Target="javascript:__doPostBack('ctl00$ctl00$mainContent$PageContent$UcGridViewStudent1$GridView1$ctl21$LinkButton1','')" TargetMode="External"/><Relationship Id="rId25" Type="http://schemas.openxmlformats.org/officeDocument/2006/relationships/hyperlink" Target="javascript:__doPostBack('ctl00$ctl00$mainContent$PageContent$UcGridViewStudent1$GridView1$ctl09$LinkButton1','')" TargetMode="External"/><Relationship Id="rId33" Type="http://schemas.openxmlformats.org/officeDocument/2006/relationships/hyperlink" Target="javascript:__doPostBack('ctl00$ctl00$mainContent$PageContent$UcGridViewStudent1$GridView1$ctl19$LinkButton1','')" TargetMode="External"/><Relationship Id="rId38" Type="http://schemas.openxmlformats.org/officeDocument/2006/relationships/hyperlink" Target="javascript:__doPostBack('ctl00$ctl00$mainContent$PageContent$UcGridViewStudent1$GridView1$ctl04$LinkButton1','')" TargetMode="External"/><Relationship Id="rId46" Type="http://schemas.openxmlformats.org/officeDocument/2006/relationships/hyperlink" Target="javascript:__doPostBack('ctl00$ctl00$mainContent$PageContent$UcGridViewStudent1$GridView1$ctl12$LinkButton1','')" TargetMode="External"/><Relationship Id="rId2" Type="http://schemas.openxmlformats.org/officeDocument/2006/relationships/hyperlink" Target="javascript:__doPostBack('ctl00$ctl00$mainContent$PageContent$UcGridViewStudent1$GridView1$ctl02$LinkButton1','')" TargetMode="External"/><Relationship Id="rId16" Type="http://schemas.openxmlformats.org/officeDocument/2006/relationships/hyperlink" Target="javascript:__doPostBack('ctl00$ctl00$mainContent$PageContent$UcGridViewStudent1$GridView1$ctl20$LinkButton1','')" TargetMode="External"/><Relationship Id="rId20" Type="http://schemas.openxmlformats.org/officeDocument/2006/relationships/hyperlink" Target="javascript:__doPostBack('ctl00$ctl00$mainContent$PageContent$UcGridViewStudent1$GridView1$ctl04$LinkButton1','')" TargetMode="External"/><Relationship Id="rId29" Type="http://schemas.openxmlformats.org/officeDocument/2006/relationships/hyperlink" Target="javascript:__doPostBack('ctl00$ctl00$mainContent$PageContent$UcGridViewStudent1$GridView1$ctl15$LinkButton1','')" TargetMode="External"/><Relationship Id="rId41" Type="http://schemas.openxmlformats.org/officeDocument/2006/relationships/hyperlink" Target="javascript:__doPostBack('ctl00$ctl00$mainContent$PageContent$UcGridViewStudent1$GridView1$ctl07$LinkButton1','')" TargetMode="External"/><Relationship Id="rId1" Type="http://schemas.openxmlformats.org/officeDocument/2006/relationships/hyperlink" Target="javascript:__doPostBack('ctl00$ctl00$mainContent$PageContent$UcGridViewStudent1$GridView1','Sort$STUDENT_ID')" TargetMode="External"/><Relationship Id="rId6" Type="http://schemas.openxmlformats.org/officeDocument/2006/relationships/hyperlink" Target="javascript:__doPostBack('ctl00$ctl00$mainContent$PageContent$UcGridViewStudent1$GridView1$ctl06$LinkButton1','')" TargetMode="External"/><Relationship Id="rId11" Type="http://schemas.openxmlformats.org/officeDocument/2006/relationships/hyperlink" Target="javascript:__doPostBack('ctl00$ctl00$mainContent$PageContent$UcGridViewStudent1$GridView1$ctl13$LinkButton1','')" TargetMode="External"/><Relationship Id="rId24" Type="http://schemas.openxmlformats.org/officeDocument/2006/relationships/hyperlink" Target="javascript:__doPostBack('ctl00$ctl00$mainContent$PageContent$UcGridViewStudent1$GridView1$ctl08$LinkButton1','')" TargetMode="External"/><Relationship Id="rId32" Type="http://schemas.openxmlformats.org/officeDocument/2006/relationships/hyperlink" Target="javascript:__doPostBack('ctl00$ctl00$mainContent$PageContent$UcGridViewStudent1$GridView1$ctl18$LinkButton1','')" TargetMode="External"/><Relationship Id="rId37" Type="http://schemas.openxmlformats.org/officeDocument/2006/relationships/hyperlink" Target="javascript:__doPostBack('ctl00$ctl00$mainContent$PageContent$UcGridViewStudent1$GridView1$ctl03$LinkButton1','')" TargetMode="External"/><Relationship Id="rId40" Type="http://schemas.openxmlformats.org/officeDocument/2006/relationships/hyperlink" Target="javascript:__doPostBack('ctl00$ctl00$mainContent$PageContent$UcGridViewStudent1$GridView1$ctl06$LinkButton1','')" TargetMode="External"/><Relationship Id="rId45" Type="http://schemas.openxmlformats.org/officeDocument/2006/relationships/hyperlink" Target="javascript:__doPostBack('ctl00$ctl00$mainContent$PageContent$UcGridViewStudent1$GridView1$ctl11$LinkButton1','')" TargetMode="External"/><Relationship Id="rId5" Type="http://schemas.openxmlformats.org/officeDocument/2006/relationships/hyperlink" Target="javascript:__doPostBack('ctl00$ctl00$mainContent$PageContent$UcGridViewStudent1$GridView1$ctl05$LinkButton1','')" TargetMode="External"/><Relationship Id="rId15" Type="http://schemas.openxmlformats.org/officeDocument/2006/relationships/hyperlink" Target="javascript:__doPostBack('ctl00$ctl00$mainContent$PageContent$UcGridViewStudent1$GridView1$ctl19$LinkButton1','')" TargetMode="External"/><Relationship Id="rId23" Type="http://schemas.openxmlformats.org/officeDocument/2006/relationships/hyperlink" Target="javascript:__doPostBack('ctl00$ctl00$mainContent$PageContent$UcGridViewStudent1$GridView1$ctl07$LinkButton1','')" TargetMode="External"/><Relationship Id="rId28" Type="http://schemas.openxmlformats.org/officeDocument/2006/relationships/hyperlink" Target="javascript:__doPostBack('ctl00$ctl00$mainContent$PageContent$UcGridViewStudent1$GridView1$ctl14$LinkButton1','')" TargetMode="External"/><Relationship Id="rId36" Type="http://schemas.openxmlformats.org/officeDocument/2006/relationships/hyperlink" Target="javascript:__doPostBack('ctl00$ctl00$mainContent$PageContent$UcGridViewStudent1$GridView1$ctl02$LinkButton1','')" TargetMode="External"/><Relationship Id="rId49" Type="http://schemas.openxmlformats.org/officeDocument/2006/relationships/hyperlink" Target="javascript:__doPostBack('ctl00$ctl00$mainContent$PageContent$UcGridViewStudent1$GridView1$ctl16$LinkButton1','')" TargetMode="External"/><Relationship Id="rId10" Type="http://schemas.openxmlformats.org/officeDocument/2006/relationships/hyperlink" Target="javascript:__doPostBack('ctl00$ctl00$mainContent$PageContent$UcGridViewStudent1$GridView1$ctl11$LinkButton1','')" TargetMode="External"/><Relationship Id="rId19" Type="http://schemas.openxmlformats.org/officeDocument/2006/relationships/hyperlink" Target="javascript:__doPostBack('ctl00$ctl00$mainContent$PageContent$UcGridViewStudent1$GridView1$ctl03$LinkButton1','')" TargetMode="External"/><Relationship Id="rId31" Type="http://schemas.openxmlformats.org/officeDocument/2006/relationships/hyperlink" Target="javascript:__doPostBack('ctl00$ctl00$mainContent$PageContent$UcGridViewStudent1$GridView1$ctl17$LinkButton1','')" TargetMode="External"/><Relationship Id="rId44" Type="http://schemas.openxmlformats.org/officeDocument/2006/relationships/hyperlink" Target="javascript:__doPostBack('ctl00$ctl00$mainContent$PageContent$UcGridViewStudent1$GridView1$ctl10$LinkButton1','')" TargetMode="External"/><Relationship Id="rId4" Type="http://schemas.openxmlformats.org/officeDocument/2006/relationships/hyperlink" Target="javascript:__doPostBack('ctl00$ctl00$mainContent$PageContent$UcGridViewStudent1$GridView1$ctl04$LinkButton1','')" TargetMode="External"/><Relationship Id="rId9" Type="http://schemas.openxmlformats.org/officeDocument/2006/relationships/hyperlink" Target="javascript:__doPostBack('ctl00$ctl00$mainContent$PageContent$UcGridViewStudent1$GridView1$ctl09$LinkButton1','')" TargetMode="External"/><Relationship Id="rId14" Type="http://schemas.openxmlformats.org/officeDocument/2006/relationships/hyperlink" Target="javascript:__doPostBack('ctl00$ctl00$mainContent$PageContent$UcGridViewStudent1$GridView1$ctl16$LinkButton1','')" TargetMode="External"/><Relationship Id="rId22" Type="http://schemas.openxmlformats.org/officeDocument/2006/relationships/hyperlink" Target="javascript:__doPostBack('ctl00$ctl00$mainContent$PageContent$UcGridViewStudent1$GridView1$ctl06$LinkButton1','')" TargetMode="External"/><Relationship Id="rId27" Type="http://schemas.openxmlformats.org/officeDocument/2006/relationships/hyperlink" Target="javascript:__doPostBack('ctl00$ctl00$mainContent$PageContent$UcGridViewStudent1$GridView1$ctl13$LinkButton1','')" TargetMode="External"/><Relationship Id="rId30" Type="http://schemas.openxmlformats.org/officeDocument/2006/relationships/hyperlink" Target="javascript:__doPostBack('ctl00$ctl00$mainContent$PageContent$UcGridViewStudent1$GridView1$ctl16$LinkButton1','')" TargetMode="External"/><Relationship Id="rId35" Type="http://schemas.openxmlformats.org/officeDocument/2006/relationships/hyperlink" Target="javascript:__doPostBack('ctl00$ctl00$mainContent$PageContent$UcGridViewStudent1$GridView1$ctl21$LinkButton1','')" TargetMode="External"/><Relationship Id="rId43" Type="http://schemas.openxmlformats.org/officeDocument/2006/relationships/hyperlink" Target="javascript:__doPostBack('ctl00$ctl00$mainContent$PageContent$UcGridViewStudent1$GridView1$ctl09$LinkButton1','')" TargetMode="External"/><Relationship Id="rId48" Type="http://schemas.openxmlformats.org/officeDocument/2006/relationships/hyperlink" Target="javascript:__doPostBack('ctl00$ctl00$mainContent$PageContent$UcGridViewStudent1$GridView1$ctl15$LinkButton1','')" TargetMode="External"/><Relationship Id="rId8" Type="http://schemas.openxmlformats.org/officeDocument/2006/relationships/hyperlink" Target="javascript:__doPostBack('ctl00$ctl00$mainContent$PageContent$UcGridViewStudent1$GridView1$ctl08$LinkButton1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opLeftCell="A28" workbookViewId="0">
      <selection activeCell="C6" sqref="C6"/>
    </sheetView>
  </sheetViews>
  <sheetFormatPr defaultRowHeight="14.25"/>
  <cols>
    <col min="2" max="2" width="16.875" customWidth="1"/>
    <col min="3" max="3" width="16.125" customWidth="1"/>
    <col min="4" max="4" width="12.75" customWidth="1"/>
    <col min="5" max="6" width="12.875" customWidth="1"/>
    <col min="7" max="7" width="8" customWidth="1"/>
  </cols>
  <sheetData>
    <row r="3" spans="1:6">
      <c r="B3" t="s">
        <v>545</v>
      </c>
      <c r="C3" t="s">
        <v>546</v>
      </c>
      <c r="D3" t="s">
        <v>547</v>
      </c>
      <c r="E3" t="s">
        <v>548</v>
      </c>
      <c r="F3" t="s">
        <v>549</v>
      </c>
    </row>
    <row r="4" spans="1:6">
      <c r="B4">
        <v>2560</v>
      </c>
      <c r="C4">
        <f>36/45*100</f>
        <v>80</v>
      </c>
      <c r="D4" s="8">
        <f>1/45*100</f>
        <v>2.2222222222222223</v>
      </c>
      <c r="E4" s="8">
        <f>1/45*100</f>
        <v>2.2222222222222223</v>
      </c>
    </row>
    <row r="5" spans="1:6">
      <c r="B5">
        <v>2561</v>
      </c>
      <c r="C5" s="8">
        <f>32/53*100</f>
        <v>60.377358490566039</v>
      </c>
    </row>
    <row r="6" spans="1:6">
      <c r="B6">
        <v>2561</v>
      </c>
      <c r="C6" s="8">
        <f>22/35*100</f>
        <v>62.857142857142854</v>
      </c>
    </row>
    <row r="16" spans="1:6">
      <c r="A16" t="s">
        <v>564</v>
      </c>
      <c r="B16" s="13" t="s">
        <v>555</v>
      </c>
      <c r="C16" s="14" t="s">
        <v>556</v>
      </c>
      <c r="D16" s="14" t="s">
        <v>557</v>
      </c>
      <c r="E16" s="14" t="s">
        <v>563</v>
      </c>
    </row>
    <row r="17" spans="1:9">
      <c r="A17">
        <v>0</v>
      </c>
      <c r="B17" t="s">
        <v>561</v>
      </c>
      <c r="C17" s="12">
        <f>COUNTIF('STD-60'!$B$3:$B$53,"&lt; 2")</f>
        <v>0</v>
      </c>
      <c r="D17" s="12">
        <f>COUNTIF('STD-61'!$B$3:$B$56,"&lt; 2")</f>
        <v>1</v>
      </c>
      <c r="E17" s="12">
        <v>2</v>
      </c>
      <c r="G17" s="8">
        <f t="shared" ref="G17:I21" si="0">C17/SUM(C$17:C$21)*100</f>
        <v>0</v>
      </c>
      <c r="H17" s="8">
        <f t="shared" si="0"/>
        <v>2.4390243902439024</v>
      </c>
      <c r="I17" s="8">
        <f t="shared" si="0"/>
        <v>4.1666666666666661</v>
      </c>
    </row>
    <row r="18" spans="1:9">
      <c r="A18">
        <v>1</v>
      </c>
      <c r="B18" t="s">
        <v>562</v>
      </c>
      <c r="C18" s="12">
        <v>16</v>
      </c>
      <c r="D18" s="12">
        <v>11</v>
      </c>
      <c r="E18" s="12">
        <v>21</v>
      </c>
      <c r="G18" s="8">
        <f t="shared" si="0"/>
        <v>42.105263157894733</v>
      </c>
      <c r="H18" s="8">
        <f t="shared" si="0"/>
        <v>26.829268292682929</v>
      </c>
      <c r="I18" s="8">
        <f t="shared" si="0"/>
        <v>43.75</v>
      </c>
    </row>
    <row r="19" spans="1:9">
      <c r="A19">
        <v>2</v>
      </c>
      <c r="B19" t="s">
        <v>558</v>
      </c>
      <c r="C19" s="12">
        <v>15</v>
      </c>
      <c r="D19" s="12">
        <v>18</v>
      </c>
      <c r="E19" s="12">
        <v>19</v>
      </c>
      <c r="G19" s="8">
        <f t="shared" si="0"/>
        <v>39.473684210526315</v>
      </c>
      <c r="H19" s="8">
        <f t="shared" si="0"/>
        <v>43.902439024390247</v>
      </c>
      <c r="I19" s="8">
        <f t="shared" si="0"/>
        <v>39.583333333333329</v>
      </c>
    </row>
    <row r="20" spans="1:9">
      <c r="A20">
        <v>3</v>
      </c>
      <c r="B20" t="s">
        <v>559</v>
      </c>
      <c r="C20" s="12">
        <v>6</v>
      </c>
      <c r="D20" s="12">
        <v>9</v>
      </c>
      <c r="E20" s="12">
        <v>4</v>
      </c>
      <c r="G20" s="8">
        <f t="shared" si="0"/>
        <v>15.789473684210526</v>
      </c>
      <c r="H20" s="8">
        <f t="shared" si="0"/>
        <v>21.951219512195124</v>
      </c>
      <c r="I20" s="8">
        <f t="shared" si="0"/>
        <v>8.3333333333333321</v>
      </c>
    </row>
    <row r="21" spans="1:9">
      <c r="A21">
        <v>4</v>
      </c>
      <c r="B21" t="s">
        <v>560</v>
      </c>
      <c r="C21" s="12">
        <v>1</v>
      </c>
      <c r="D21" s="12">
        <v>2</v>
      </c>
      <c r="E21" s="12">
        <v>2</v>
      </c>
      <c r="G21" s="8">
        <f t="shared" si="0"/>
        <v>2.6315789473684208</v>
      </c>
      <c r="H21" s="8">
        <f t="shared" si="0"/>
        <v>4.8780487804878048</v>
      </c>
      <c r="I21" s="8">
        <f t="shared" si="0"/>
        <v>4.1666666666666661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tabSelected="1" topLeftCell="A9" zoomScale="85" zoomScaleNormal="85" workbookViewId="0">
      <selection activeCell="G16" sqref="G16"/>
    </sheetView>
  </sheetViews>
  <sheetFormatPr defaultColWidth="9.125" defaultRowHeight="18.75"/>
  <cols>
    <col min="1" max="1" width="9.125" style="15"/>
    <col min="2" max="2" width="45.125" style="26" bestFit="1" customWidth="1"/>
    <col min="3" max="4" width="9.125" style="15"/>
    <col min="5" max="5" width="9.125" style="22"/>
    <col min="6" max="8" width="9.125" style="15"/>
    <col min="9" max="9" width="3.25" style="15" customWidth="1"/>
    <col min="10" max="10" width="39.375" style="15" customWidth="1"/>
    <col min="11" max="12" width="9.125" style="15"/>
    <col min="13" max="13" width="10.25" style="15" bestFit="1" customWidth="1"/>
    <col min="14" max="16384" width="9.125" style="15"/>
  </cols>
  <sheetData>
    <row r="2" spans="1:13">
      <c r="C2" s="28" t="s">
        <v>664</v>
      </c>
      <c r="D2" s="28" t="s">
        <v>665</v>
      </c>
      <c r="E2" s="28" t="s">
        <v>666</v>
      </c>
    </row>
    <row r="3" spans="1:13">
      <c r="B3" s="26" t="s">
        <v>667</v>
      </c>
      <c r="C3" s="34">
        <v>3.24</v>
      </c>
      <c r="D3" s="34">
        <v>3.43</v>
      </c>
      <c r="E3" s="34"/>
    </row>
    <row r="4" spans="1:13">
      <c r="B4" s="26" t="s">
        <v>668</v>
      </c>
      <c r="C4" s="34">
        <v>3.15</v>
      </c>
      <c r="D4" s="34">
        <v>3.21</v>
      </c>
      <c r="E4" s="34"/>
    </row>
    <row r="5" spans="1:13">
      <c r="B5" s="26" t="s">
        <v>669</v>
      </c>
      <c r="C5" s="34">
        <v>3.24</v>
      </c>
      <c r="D5" s="34">
        <v>3.35</v>
      </c>
      <c r="E5" s="34"/>
    </row>
    <row r="6" spans="1:13">
      <c r="B6" s="26" t="s">
        <v>672</v>
      </c>
      <c r="C6" s="34">
        <v>3.12</v>
      </c>
      <c r="D6" s="34">
        <v>3.22</v>
      </c>
      <c r="E6" s="34">
        <v>3.87</v>
      </c>
    </row>
    <row r="7" spans="1:13">
      <c r="B7" s="26" t="s">
        <v>670</v>
      </c>
      <c r="C7" s="34">
        <v>3.12</v>
      </c>
      <c r="D7" s="34">
        <v>3.44</v>
      </c>
      <c r="E7" s="34"/>
    </row>
    <row r="8" spans="1:13">
      <c r="B8" s="26" t="s">
        <v>671</v>
      </c>
      <c r="C8" s="34">
        <v>3.27</v>
      </c>
      <c r="D8" s="34">
        <v>3.48</v>
      </c>
      <c r="E8" s="34"/>
    </row>
    <row r="12" spans="1:13">
      <c r="A12" s="15" t="s">
        <v>673</v>
      </c>
      <c r="C12" s="29" t="s">
        <v>664</v>
      </c>
      <c r="D12" s="29" t="s">
        <v>665</v>
      </c>
      <c r="E12" s="29" t="s">
        <v>666</v>
      </c>
      <c r="K12" s="29" t="s">
        <v>664</v>
      </c>
      <c r="L12" s="29" t="s">
        <v>665</v>
      </c>
      <c r="M12" s="29" t="s">
        <v>666</v>
      </c>
    </row>
    <row r="13" spans="1:13" ht="37.5">
      <c r="A13" s="15" t="s">
        <v>674</v>
      </c>
      <c r="E13" s="36">
        <f>AVERAGE(E14:E21)</f>
        <v>3.8574999999999999</v>
      </c>
      <c r="J13" s="26" t="str">
        <f>B29</f>
        <v>มีทักษะการใช้เครื่องมือที่จำเป็นที่มีอยู่ในปัจจุบันต่อการทำงานที่เกี่ยวกับคอมพิวเตอร์</v>
      </c>
      <c r="K13" s="26">
        <f t="shared" ref="K13:M13" si="0">C29</f>
        <v>4.3499999999999996</v>
      </c>
      <c r="L13" s="26">
        <f t="shared" si="0"/>
        <v>4.4000000000000004</v>
      </c>
      <c r="M13" s="26">
        <f t="shared" si="0"/>
        <v>3.8800000000000003</v>
      </c>
    </row>
    <row r="14" spans="1:13" ht="37.5">
      <c r="B14" s="26" t="s">
        <v>675</v>
      </c>
      <c r="E14" s="22">
        <v>3.95</v>
      </c>
      <c r="J14" s="26" t="str">
        <f>B33</f>
        <v>วิเคราะห์ปัญหาความต้องการทางคอมพิวเตอร์</v>
      </c>
      <c r="K14" s="26">
        <f t="shared" ref="K14:M14" si="1">C33</f>
        <v>4.3</v>
      </c>
      <c r="L14" s="26">
        <f t="shared" si="1"/>
        <v>4.4800000000000004</v>
      </c>
      <c r="M14" s="26">
        <f t="shared" si="1"/>
        <v>3.855</v>
      </c>
    </row>
    <row r="15" spans="1:13" ht="37.5">
      <c r="B15" s="26" t="s">
        <v>676</v>
      </c>
      <c r="E15" s="22">
        <v>3.84</v>
      </c>
      <c r="J15" s="26" t="str">
        <f>B38</f>
        <v>วิเคราะห์ออกแบบ และเขียนโปรแกรมเพื่อสร้างซอฟต์แวร์ที่สามารถนำไปใช้งานจริงได้</v>
      </c>
      <c r="K15" s="26">
        <f t="shared" ref="K15:M15" si="2">C38</f>
        <v>4.3899999999999997</v>
      </c>
      <c r="L15" s="26">
        <f t="shared" si="2"/>
        <v>4.32</v>
      </c>
      <c r="M15" s="26">
        <f t="shared" si="2"/>
        <v>3.8499999999999996</v>
      </c>
    </row>
    <row r="16" spans="1:13" ht="56.25">
      <c r="B16" s="26" t="s">
        <v>677</v>
      </c>
      <c r="E16" s="22">
        <v>3.87</v>
      </c>
      <c r="J16" s="26" t="str">
        <f>B41</f>
        <v>สามารถบูรณาการความรู้ในสาขาวิชาที่ศึกษากับความรู้ในศาสตร์อื่นที่เกี่ยวข้องเช่น คณิตศาสตร์หรือสถิติ ต่อปัญหาที่เกี่ยวข้องอย่างสร้างสรรค์</v>
      </c>
      <c r="K16" s="26">
        <f t="shared" ref="K16:M16" si="3">C41</f>
        <v>4.3</v>
      </c>
      <c r="L16" s="26">
        <f t="shared" si="3"/>
        <v>4.37</v>
      </c>
      <c r="M16" s="26">
        <f t="shared" si="3"/>
        <v>3.875</v>
      </c>
    </row>
    <row r="17" spans="1:13" ht="37.5">
      <c r="B17" s="26" t="s">
        <v>678</v>
      </c>
      <c r="E17" s="22">
        <v>3.76</v>
      </c>
      <c r="J17" s="26" t="str">
        <f>B44</f>
        <v>สามารถวิเคราะห์ผลกระทบจากการใช้คอมพิวเตอร์ต่อบุคคล องค์กรและสังคม</v>
      </c>
      <c r="K17" s="26">
        <f t="shared" ref="K17:M17" si="4">C44</f>
        <v>4.3899999999999997</v>
      </c>
      <c r="L17" s="26">
        <f t="shared" si="4"/>
        <v>4.32</v>
      </c>
      <c r="M17" s="26">
        <f t="shared" si="4"/>
        <v>3.92</v>
      </c>
    </row>
    <row r="18" spans="1:13" ht="37.5">
      <c r="B18" s="26" t="s">
        <v>679</v>
      </c>
      <c r="E18" s="22">
        <v>3.76</v>
      </c>
      <c r="J18" s="26" t="str">
        <f>B50</f>
        <v>มีวินีย ตรงต่อเวลา มีความรับปิดชอบ และมีจรรยาบรรณทั้งทางวิชาการและวิชาชีพ</v>
      </c>
      <c r="K18" s="26">
        <f t="shared" ref="K18:M18" si="5">C50</f>
        <v>4.34</v>
      </c>
      <c r="L18" s="26">
        <f t="shared" si="5"/>
        <v>4.33</v>
      </c>
      <c r="M18" s="26">
        <f t="shared" si="5"/>
        <v>4.2</v>
      </c>
    </row>
    <row r="19" spans="1:13" ht="37.5">
      <c r="B19" s="26" t="s">
        <v>680</v>
      </c>
      <c r="E19" s="22">
        <v>4.1500000000000004</v>
      </c>
      <c r="J19" s="26" t="str">
        <f>B53</f>
        <v>มีภาวะความเป้นผู้นำและผุ้ตาม เพื่อการทำงานร่วมกันเป็นกลุ่ม เคารพสิทธิและรับฟังความคิดเห็นของผู้อื่น</v>
      </c>
      <c r="K19" s="26">
        <f t="shared" ref="K19:M19" si="6">C53</f>
        <v>4.3899999999999997</v>
      </c>
      <c r="L19" s="26">
        <f t="shared" si="6"/>
        <v>4.45</v>
      </c>
      <c r="M19" s="26">
        <f t="shared" si="6"/>
        <v>4.22</v>
      </c>
    </row>
    <row r="20" spans="1:13" ht="37.5">
      <c r="B20" s="26" t="s">
        <v>681</v>
      </c>
      <c r="E20" s="22">
        <v>3.64</v>
      </c>
      <c r="J20" s="26" t="str">
        <f>B56</f>
        <v>ความมั่นใจในการนำทักษะที่ได้เรียนรู้มาไปใช้ประกอบอาชีพหรือศึกษาต่อ</v>
      </c>
      <c r="K20" s="26">
        <f t="shared" ref="K20:M20" si="7">C56</f>
        <v>4.34</v>
      </c>
      <c r="L20" s="26">
        <f t="shared" si="7"/>
        <v>4.45</v>
      </c>
      <c r="M20" s="35">
        <f t="shared" si="7"/>
        <v>3.958333333333333</v>
      </c>
    </row>
    <row r="21" spans="1:13">
      <c r="B21" s="26" t="s">
        <v>682</v>
      </c>
      <c r="E21" s="22">
        <v>3.89</v>
      </c>
    </row>
    <row r="22" spans="1:13">
      <c r="A22" s="15" t="s">
        <v>683</v>
      </c>
    </row>
    <row r="23" spans="1:13">
      <c r="B23" s="26" t="s">
        <v>684</v>
      </c>
      <c r="E23" s="22">
        <v>4.22</v>
      </c>
    </row>
    <row r="24" spans="1:13" ht="37.5">
      <c r="B24" s="26" t="s">
        <v>685</v>
      </c>
      <c r="E24" s="22">
        <v>4.1500000000000004</v>
      </c>
    </row>
    <row r="25" spans="1:13" ht="37.5">
      <c r="B25" s="26" t="s">
        <v>686</v>
      </c>
      <c r="E25" s="22">
        <v>4.17</v>
      </c>
    </row>
    <row r="26" spans="1:13" ht="37.5">
      <c r="B26" s="26" t="s">
        <v>687</v>
      </c>
      <c r="E26" s="22">
        <v>3.99</v>
      </c>
    </row>
    <row r="27" spans="1:13">
      <c r="B27" s="26" t="s">
        <v>688</v>
      </c>
      <c r="E27" s="22">
        <v>4.05</v>
      </c>
    </row>
    <row r="28" spans="1:13">
      <c r="A28" s="15" t="s">
        <v>689</v>
      </c>
    </row>
    <row r="29" spans="1:13" ht="37.5">
      <c r="B29" s="30" t="s">
        <v>690</v>
      </c>
      <c r="C29" s="32">
        <v>4.3499999999999996</v>
      </c>
      <c r="D29" s="33">
        <v>4.4000000000000004</v>
      </c>
      <c r="E29" s="32">
        <f>AVERAGE(E30:E32)</f>
        <v>3.8800000000000003</v>
      </c>
    </row>
    <row r="30" spans="1:13" ht="37.5">
      <c r="B30" s="26" t="s">
        <v>691</v>
      </c>
      <c r="E30" s="22">
        <v>3.8</v>
      </c>
    </row>
    <row r="31" spans="1:13">
      <c r="B31" s="26" t="s">
        <v>692</v>
      </c>
      <c r="E31" s="22">
        <v>3.92</v>
      </c>
    </row>
    <row r="32" spans="1:13" ht="37.5">
      <c r="B32" s="26" t="s">
        <v>693</v>
      </c>
      <c r="E32" s="22">
        <v>3.92</v>
      </c>
    </row>
    <row r="33" spans="2:5">
      <c r="B33" s="30" t="s">
        <v>694</v>
      </c>
      <c r="C33" s="32">
        <v>4.3</v>
      </c>
      <c r="D33" s="32">
        <v>4.4800000000000004</v>
      </c>
      <c r="E33" s="31">
        <f>AVERAGE(E34:E37)</f>
        <v>3.855</v>
      </c>
    </row>
    <row r="34" spans="2:5">
      <c r="B34" s="26" t="s">
        <v>695</v>
      </c>
      <c r="E34" s="22">
        <v>3.97</v>
      </c>
    </row>
    <row r="35" spans="2:5">
      <c r="B35" s="26" t="s">
        <v>696</v>
      </c>
      <c r="E35" s="22">
        <v>3.84</v>
      </c>
    </row>
    <row r="36" spans="2:5" ht="37.5">
      <c r="B36" s="26" t="s">
        <v>697</v>
      </c>
      <c r="E36" s="22">
        <v>3.78</v>
      </c>
    </row>
    <row r="37" spans="2:5">
      <c r="B37" s="26" t="s">
        <v>698</v>
      </c>
      <c r="E37" s="22">
        <v>3.83</v>
      </c>
    </row>
    <row r="38" spans="2:5" ht="37.5">
      <c r="B38" s="30" t="s">
        <v>699</v>
      </c>
      <c r="C38" s="32">
        <v>4.3899999999999997</v>
      </c>
      <c r="D38" s="32">
        <v>4.32</v>
      </c>
      <c r="E38" s="32">
        <f>AVERAGE(E39:E40)</f>
        <v>3.8499999999999996</v>
      </c>
    </row>
    <row r="39" spans="2:5" ht="37.5">
      <c r="B39" s="26" t="s">
        <v>700</v>
      </c>
      <c r="E39" s="22">
        <v>3.84</v>
      </c>
    </row>
    <row r="40" spans="2:5" ht="37.5">
      <c r="B40" s="26" t="s">
        <v>701</v>
      </c>
      <c r="E40" s="22">
        <v>3.86</v>
      </c>
    </row>
    <row r="41" spans="2:5" ht="56.25">
      <c r="B41" s="30" t="s">
        <v>702</v>
      </c>
      <c r="C41" s="32">
        <v>4.3</v>
      </c>
      <c r="D41" s="32">
        <v>4.37</v>
      </c>
      <c r="E41" s="33">
        <f>AVERAGE(E42:E43)</f>
        <v>3.875</v>
      </c>
    </row>
    <row r="42" spans="2:5" ht="37.5">
      <c r="B42" s="26" t="s">
        <v>703</v>
      </c>
      <c r="E42" s="22">
        <v>3.82</v>
      </c>
    </row>
    <row r="43" spans="2:5" ht="37.5">
      <c r="B43" s="26" t="s">
        <v>704</v>
      </c>
      <c r="E43" s="22">
        <v>3.93</v>
      </c>
    </row>
    <row r="44" spans="2:5" ht="37.5">
      <c r="B44" s="30" t="s">
        <v>705</v>
      </c>
      <c r="C44" s="32">
        <v>4.3899999999999997</v>
      </c>
      <c r="D44" s="32">
        <v>4.32</v>
      </c>
      <c r="E44" s="32">
        <f>AVERAGE(E45)</f>
        <v>3.92</v>
      </c>
    </row>
    <row r="45" spans="2:5" ht="37.5">
      <c r="B45" s="26" t="s">
        <v>706</v>
      </c>
      <c r="E45" s="22">
        <v>3.92</v>
      </c>
    </row>
    <row r="46" spans="2:5" ht="56.25">
      <c r="B46" s="30" t="s">
        <v>707</v>
      </c>
      <c r="C46" s="32">
        <v>3.95</v>
      </c>
      <c r="D46" s="32">
        <v>4.3</v>
      </c>
      <c r="E46" s="33">
        <f>AVERAGE(E47:E49)</f>
        <v>3.8666666666666667</v>
      </c>
    </row>
    <row r="47" spans="2:5">
      <c r="B47" s="26" t="s">
        <v>708</v>
      </c>
      <c r="E47" s="22">
        <v>4.17</v>
      </c>
    </row>
    <row r="48" spans="2:5">
      <c r="B48" s="26" t="s">
        <v>709</v>
      </c>
      <c r="E48" s="22">
        <v>3.52</v>
      </c>
    </row>
    <row r="49" spans="2:5">
      <c r="B49" s="26" t="s">
        <v>710</v>
      </c>
      <c r="E49" s="22">
        <v>3.91</v>
      </c>
    </row>
    <row r="50" spans="2:5" ht="37.5">
      <c r="B50" s="30" t="s">
        <v>711</v>
      </c>
      <c r="C50" s="32">
        <v>4.34</v>
      </c>
      <c r="D50" s="32">
        <v>4.33</v>
      </c>
      <c r="E50" s="33">
        <f>AVERAGE(E51:E52)</f>
        <v>4.2</v>
      </c>
    </row>
    <row r="51" spans="2:5">
      <c r="B51" s="27" t="s">
        <v>713</v>
      </c>
      <c r="E51" s="22">
        <v>4.16</v>
      </c>
    </row>
    <row r="52" spans="2:5">
      <c r="B52" s="27" t="s">
        <v>714</v>
      </c>
      <c r="E52" s="22">
        <v>4.24</v>
      </c>
    </row>
    <row r="53" spans="2:5" ht="37.5">
      <c r="B53" s="30" t="s">
        <v>712</v>
      </c>
      <c r="C53" s="32">
        <v>4.3899999999999997</v>
      </c>
      <c r="D53" s="32">
        <v>4.45</v>
      </c>
      <c r="E53" s="32">
        <f>AVERAGE(E54:E55)</f>
        <v>4.22</v>
      </c>
    </row>
    <row r="54" spans="2:5">
      <c r="B54" s="26" t="s">
        <v>715</v>
      </c>
      <c r="E54" s="22">
        <v>4.26</v>
      </c>
    </row>
    <row r="55" spans="2:5">
      <c r="B55" s="26" t="s">
        <v>716</v>
      </c>
      <c r="E55" s="22">
        <v>4.18</v>
      </c>
    </row>
    <row r="56" spans="2:5" ht="37.5">
      <c r="B56" s="30" t="s">
        <v>717</v>
      </c>
      <c r="C56" s="32">
        <v>4.34</v>
      </c>
      <c r="D56" s="32">
        <v>4.45</v>
      </c>
      <c r="E56" s="33">
        <f>AVERAGE(E53,E50,E46,E44,E41,E38,E33,E29)</f>
        <v>3.958333333333333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7"/>
  <sheetViews>
    <sheetView topLeftCell="A25" workbookViewId="0">
      <selection activeCell="G58" sqref="G58"/>
    </sheetView>
  </sheetViews>
  <sheetFormatPr defaultRowHeight="14.25"/>
  <cols>
    <col min="1" max="1" width="9.625" bestFit="1" customWidth="1"/>
    <col min="2" max="2" width="16.75" customWidth="1"/>
    <col min="3" max="3" width="7.875" style="9" customWidth="1"/>
    <col min="4" max="4" width="14.25" customWidth="1"/>
    <col min="5" max="5" width="8.75" customWidth="1"/>
    <col min="6" max="6" width="12.75" customWidth="1"/>
    <col min="7" max="7" width="17.25" customWidth="1"/>
    <col min="8" max="8" width="24.25" customWidth="1"/>
    <col min="9" max="9" width="25.625" customWidth="1"/>
    <col min="10" max="10" width="27" customWidth="1"/>
  </cols>
  <sheetData>
    <row r="2" spans="1:10" ht="25.5">
      <c r="D2" s="3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>
      <c r="A3">
        <v>1</v>
      </c>
      <c r="B3" t="s">
        <v>439</v>
      </c>
      <c r="D3" s="3">
        <v>5710210018</v>
      </c>
      <c r="E3" s="4" t="s">
        <v>7</v>
      </c>
      <c r="F3" s="4" t="s">
        <v>441</v>
      </c>
      <c r="G3" s="4" t="s">
        <v>442</v>
      </c>
      <c r="H3" s="4" t="s">
        <v>10</v>
      </c>
      <c r="I3" s="4" t="s">
        <v>11</v>
      </c>
      <c r="J3" s="4" t="s">
        <v>443</v>
      </c>
    </row>
    <row r="4" spans="1:10">
      <c r="A4">
        <v>2</v>
      </c>
      <c r="B4" t="s">
        <v>438</v>
      </c>
      <c r="C4" s="10" t="s">
        <v>537</v>
      </c>
      <c r="D4" s="6">
        <v>5710210022</v>
      </c>
      <c r="E4" s="5" t="s">
        <v>7</v>
      </c>
      <c r="F4" s="5" t="s">
        <v>444</v>
      </c>
      <c r="G4" s="5" t="s">
        <v>445</v>
      </c>
      <c r="H4" s="5" t="s">
        <v>10</v>
      </c>
      <c r="I4" s="5" t="s">
        <v>11</v>
      </c>
      <c r="J4" s="5" t="s">
        <v>443</v>
      </c>
    </row>
    <row r="5" spans="1:10">
      <c r="A5">
        <v>3</v>
      </c>
      <c r="B5" t="s">
        <v>438</v>
      </c>
      <c r="C5" s="9" t="s">
        <v>539</v>
      </c>
      <c r="D5" s="3">
        <v>5710210024</v>
      </c>
      <c r="E5" s="4" t="s">
        <v>7</v>
      </c>
      <c r="F5" s="4" t="s">
        <v>446</v>
      </c>
      <c r="G5" s="4" t="s">
        <v>447</v>
      </c>
      <c r="H5" s="4" t="s">
        <v>10</v>
      </c>
      <c r="I5" s="4" t="s">
        <v>11</v>
      </c>
      <c r="J5" s="4" t="s">
        <v>443</v>
      </c>
    </row>
    <row r="6" spans="1:10">
      <c r="A6">
        <v>4</v>
      </c>
      <c r="B6" t="s">
        <v>438</v>
      </c>
      <c r="C6" s="9" t="s">
        <v>539</v>
      </c>
      <c r="D6" s="6">
        <v>5710210029</v>
      </c>
      <c r="E6" s="5" t="s">
        <v>7</v>
      </c>
      <c r="F6" s="5" t="s">
        <v>448</v>
      </c>
      <c r="G6" s="5" t="s">
        <v>449</v>
      </c>
      <c r="H6" s="5" t="s">
        <v>10</v>
      </c>
      <c r="I6" s="5" t="s">
        <v>11</v>
      </c>
      <c r="J6" s="5" t="s">
        <v>443</v>
      </c>
    </row>
    <row r="7" spans="1:10">
      <c r="A7">
        <v>5</v>
      </c>
      <c r="B7" t="s">
        <v>438</v>
      </c>
      <c r="C7" s="9" t="s">
        <v>539</v>
      </c>
      <c r="D7" s="3">
        <v>5710210039</v>
      </c>
      <c r="E7" s="4" t="s">
        <v>13</v>
      </c>
      <c r="F7" s="4" t="s">
        <v>450</v>
      </c>
      <c r="G7" s="4" t="s">
        <v>451</v>
      </c>
      <c r="H7" s="4" t="s">
        <v>10</v>
      </c>
      <c r="I7" s="4" t="s">
        <v>11</v>
      </c>
      <c r="J7" s="4" t="s">
        <v>341</v>
      </c>
    </row>
    <row r="8" spans="1:10">
      <c r="A8">
        <v>6</v>
      </c>
      <c r="B8" t="s">
        <v>438</v>
      </c>
      <c r="C8" s="9" t="s">
        <v>537</v>
      </c>
      <c r="D8" s="6">
        <v>5710210040</v>
      </c>
      <c r="E8" s="5" t="s">
        <v>13</v>
      </c>
      <c r="F8" s="5" t="s">
        <v>452</v>
      </c>
      <c r="G8" s="5" t="s">
        <v>453</v>
      </c>
      <c r="H8" s="5" t="s">
        <v>10</v>
      </c>
      <c r="I8" s="5" t="s">
        <v>11</v>
      </c>
      <c r="J8" s="5" t="s">
        <v>112</v>
      </c>
    </row>
    <row r="9" spans="1:10">
      <c r="A9">
        <v>7</v>
      </c>
      <c r="B9" t="s">
        <v>438</v>
      </c>
      <c r="C9" s="9" t="s">
        <v>537</v>
      </c>
      <c r="D9" s="3">
        <v>5710210042</v>
      </c>
      <c r="E9" s="4" t="s">
        <v>13</v>
      </c>
      <c r="F9" s="4" t="s">
        <v>454</v>
      </c>
      <c r="G9" s="4" t="s">
        <v>455</v>
      </c>
      <c r="H9" s="4" t="s">
        <v>10</v>
      </c>
      <c r="I9" s="4" t="s">
        <v>11</v>
      </c>
      <c r="J9" s="4" t="s">
        <v>329</v>
      </c>
    </row>
    <row r="10" spans="1:10">
      <c r="A10">
        <v>8</v>
      </c>
      <c r="B10" t="s">
        <v>438</v>
      </c>
      <c r="C10" s="9" t="s">
        <v>537</v>
      </c>
      <c r="D10" s="6">
        <v>5710210060</v>
      </c>
      <c r="E10" s="5" t="s">
        <v>13</v>
      </c>
      <c r="F10" s="5" t="s">
        <v>456</v>
      </c>
      <c r="G10" s="5" t="s">
        <v>457</v>
      </c>
      <c r="H10" s="5" t="s">
        <v>10</v>
      </c>
      <c r="I10" s="5" t="s">
        <v>11</v>
      </c>
      <c r="J10" s="5" t="s">
        <v>329</v>
      </c>
    </row>
    <row r="11" spans="1:10">
      <c r="A11">
        <v>9</v>
      </c>
      <c r="B11" t="s">
        <v>438</v>
      </c>
      <c r="C11" s="9" t="s">
        <v>537</v>
      </c>
      <c r="D11" s="3">
        <v>5710210090</v>
      </c>
      <c r="E11" s="4" t="s">
        <v>7</v>
      </c>
      <c r="F11" s="4" t="s">
        <v>458</v>
      </c>
      <c r="G11" s="4" t="s">
        <v>459</v>
      </c>
      <c r="H11" s="4" t="s">
        <v>10</v>
      </c>
      <c r="I11" s="4" t="s">
        <v>11</v>
      </c>
      <c r="J11" s="4" t="s">
        <v>443</v>
      </c>
    </row>
    <row r="12" spans="1:10">
      <c r="A12">
        <v>10</v>
      </c>
      <c r="B12" t="s">
        <v>440</v>
      </c>
      <c r="D12" s="6">
        <v>5710210101</v>
      </c>
      <c r="E12" s="5" t="s">
        <v>7</v>
      </c>
      <c r="F12" s="5" t="s">
        <v>460</v>
      </c>
      <c r="G12" s="5" t="s">
        <v>461</v>
      </c>
      <c r="H12" s="5" t="s">
        <v>10</v>
      </c>
      <c r="I12" s="5" t="s">
        <v>11</v>
      </c>
      <c r="J12" s="5" t="s">
        <v>341</v>
      </c>
    </row>
    <row r="13" spans="1:10">
      <c r="A13">
        <v>11</v>
      </c>
      <c r="B13" t="s">
        <v>439</v>
      </c>
      <c r="D13" s="3">
        <v>5710210105</v>
      </c>
      <c r="E13" s="4" t="s">
        <v>13</v>
      </c>
      <c r="F13" s="4" t="s">
        <v>462</v>
      </c>
      <c r="G13" s="4" t="s">
        <v>463</v>
      </c>
      <c r="H13" s="4" t="s">
        <v>10</v>
      </c>
      <c r="I13" s="4" t="s">
        <v>11</v>
      </c>
      <c r="J13" s="4" t="s">
        <v>341</v>
      </c>
    </row>
    <row r="14" spans="1:10">
      <c r="A14">
        <v>12</v>
      </c>
      <c r="B14" t="s">
        <v>438</v>
      </c>
      <c r="C14" s="9" t="s">
        <v>537</v>
      </c>
      <c r="D14" s="6">
        <v>5710210118</v>
      </c>
      <c r="E14" s="5" t="s">
        <v>7</v>
      </c>
      <c r="F14" s="5" t="s">
        <v>464</v>
      </c>
      <c r="G14" s="5" t="s">
        <v>465</v>
      </c>
      <c r="H14" s="5" t="s">
        <v>10</v>
      </c>
      <c r="I14" s="5" t="s">
        <v>11</v>
      </c>
      <c r="J14" s="5" t="s">
        <v>443</v>
      </c>
    </row>
    <row r="15" spans="1:10">
      <c r="A15">
        <v>13</v>
      </c>
      <c r="B15" t="s">
        <v>439</v>
      </c>
      <c r="D15" s="3">
        <v>5710210121</v>
      </c>
      <c r="E15" s="4" t="s">
        <v>13</v>
      </c>
      <c r="F15" s="4" t="s">
        <v>466</v>
      </c>
      <c r="G15" s="4" t="s">
        <v>467</v>
      </c>
      <c r="H15" s="4" t="s">
        <v>10</v>
      </c>
      <c r="I15" s="4" t="s">
        <v>11</v>
      </c>
      <c r="J15" s="4" t="s">
        <v>443</v>
      </c>
    </row>
    <row r="16" spans="1:10">
      <c r="A16">
        <v>14</v>
      </c>
      <c r="B16" t="s">
        <v>438</v>
      </c>
      <c r="C16" s="9" t="s">
        <v>537</v>
      </c>
      <c r="D16" s="6">
        <v>5710210130</v>
      </c>
      <c r="E16" s="5" t="s">
        <v>13</v>
      </c>
      <c r="F16" s="5" t="s">
        <v>468</v>
      </c>
      <c r="G16" s="5" t="s">
        <v>469</v>
      </c>
      <c r="H16" s="5" t="s">
        <v>10</v>
      </c>
      <c r="I16" s="5" t="s">
        <v>11</v>
      </c>
      <c r="J16" s="5" t="s">
        <v>329</v>
      </c>
    </row>
    <row r="17" spans="1:10">
      <c r="A17">
        <v>15</v>
      </c>
      <c r="B17" t="s">
        <v>438</v>
      </c>
      <c r="C17" s="9" t="s">
        <v>537</v>
      </c>
      <c r="D17" s="3">
        <v>5710210174</v>
      </c>
      <c r="E17" s="4" t="s">
        <v>7</v>
      </c>
      <c r="F17" s="4" t="s">
        <v>82</v>
      </c>
      <c r="G17" s="4" t="s">
        <v>470</v>
      </c>
      <c r="H17" s="4" t="s">
        <v>10</v>
      </c>
      <c r="I17" s="4" t="s">
        <v>11</v>
      </c>
      <c r="J17" s="4" t="s">
        <v>112</v>
      </c>
    </row>
    <row r="18" spans="1:10">
      <c r="A18">
        <v>16</v>
      </c>
      <c r="B18" t="s">
        <v>438</v>
      </c>
      <c r="C18" s="9" t="s">
        <v>537</v>
      </c>
      <c r="D18" s="6">
        <v>5710210191</v>
      </c>
      <c r="E18" s="5" t="s">
        <v>13</v>
      </c>
      <c r="F18" s="5" t="s">
        <v>471</v>
      </c>
      <c r="G18" s="5" t="s">
        <v>472</v>
      </c>
      <c r="H18" s="5" t="s">
        <v>10</v>
      </c>
      <c r="I18" s="5" t="s">
        <v>11</v>
      </c>
      <c r="J18" s="5" t="s">
        <v>112</v>
      </c>
    </row>
    <row r="19" spans="1:10">
      <c r="A19">
        <v>17</v>
      </c>
      <c r="B19" t="s">
        <v>438</v>
      </c>
      <c r="C19" s="9" t="s">
        <v>537</v>
      </c>
      <c r="D19" s="3">
        <v>5710210193</v>
      </c>
      <c r="E19" s="4" t="s">
        <v>13</v>
      </c>
      <c r="F19" s="4" t="s">
        <v>473</v>
      </c>
      <c r="G19" s="4" t="s">
        <v>474</v>
      </c>
      <c r="H19" s="4" t="s">
        <v>10</v>
      </c>
      <c r="I19" s="4" t="s">
        <v>11</v>
      </c>
      <c r="J19" s="4" t="s">
        <v>329</v>
      </c>
    </row>
    <row r="20" spans="1:10">
      <c r="A20">
        <v>18</v>
      </c>
      <c r="B20" t="s">
        <v>438</v>
      </c>
      <c r="C20" s="9" t="s">
        <v>537</v>
      </c>
      <c r="D20" s="6">
        <v>5710210215</v>
      </c>
      <c r="E20" s="5" t="s">
        <v>13</v>
      </c>
      <c r="F20" s="5" t="s">
        <v>475</v>
      </c>
      <c r="G20" s="5" t="s">
        <v>476</v>
      </c>
      <c r="H20" s="5" t="s">
        <v>10</v>
      </c>
      <c r="I20" s="5" t="s">
        <v>11</v>
      </c>
      <c r="J20" s="5" t="s">
        <v>329</v>
      </c>
    </row>
    <row r="21" spans="1:10">
      <c r="A21">
        <v>19</v>
      </c>
      <c r="B21" t="s">
        <v>438</v>
      </c>
      <c r="C21" s="9" t="s">
        <v>537</v>
      </c>
      <c r="D21" s="3">
        <v>5710210223</v>
      </c>
      <c r="E21" s="4" t="s">
        <v>13</v>
      </c>
      <c r="F21" s="4" t="s">
        <v>477</v>
      </c>
      <c r="G21" s="4" t="s">
        <v>478</v>
      </c>
      <c r="H21" s="4" t="s">
        <v>10</v>
      </c>
      <c r="I21" s="4" t="s">
        <v>11</v>
      </c>
      <c r="J21" s="4" t="s">
        <v>112</v>
      </c>
    </row>
    <row r="22" spans="1:10">
      <c r="A22">
        <v>20</v>
      </c>
      <c r="B22" t="s">
        <v>438</v>
      </c>
      <c r="C22" s="9" t="s">
        <v>537</v>
      </c>
      <c r="D22" s="6">
        <v>5710210230</v>
      </c>
      <c r="E22" s="5" t="s">
        <v>7</v>
      </c>
      <c r="F22" s="5" t="s">
        <v>479</v>
      </c>
      <c r="G22" s="5" t="s">
        <v>480</v>
      </c>
      <c r="H22" s="5" t="s">
        <v>10</v>
      </c>
      <c r="I22" s="5" t="s">
        <v>11</v>
      </c>
      <c r="J22" s="5" t="s">
        <v>443</v>
      </c>
    </row>
    <row r="23" spans="1:10">
      <c r="A23">
        <v>21</v>
      </c>
      <c r="B23" t="s">
        <v>438</v>
      </c>
      <c r="C23" s="9" t="s">
        <v>539</v>
      </c>
      <c r="D23" s="3">
        <v>5710210231</v>
      </c>
      <c r="E23" s="4" t="s">
        <v>7</v>
      </c>
      <c r="F23" s="4" t="s">
        <v>481</v>
      </c>
      <c r="G23" s="4" t="s">
        <v>482</v>
      </c>
      <c r="H23" s="4" t="s">
        <v>10</v>
      </c>
      <c r="I23" s="4" t="s">
        <v>11</v>
      </c>
      <c r="J23" s="4" t="s">
        <v>341</v>
      </c>
    </row>
    <row r="24" spans="1:10">
      <c r="A24">
        <v>22</v>
      </c>
      <c r="B24" t="s">
        <v>438</v>
      </c>
      <c r="C24" s="9" t="s">
        <v>537</v>
      </c>
      <c r="D24" s="6">
        <v>5710210237</v>
      </c>
      <c r="E24" s="5" t="s">
        <v>7</v>
      </c>
      <c r="F24" s="5" t="s">
        <v>483</v>
      </c>
      <c r="G24" s="5" t="s">
        <v>484</v>
      </c>
      <c r="H24" s="5" t="s">
        <v>10</v>
      </c>
      <c r="I24" s="5" t="s">
        <v>11</v>
      </c>
      <c r="J24" s="5" t="s">
        <v>341</v>
      </c>
    </row>
    <row r="25" spans="1:10">
      <c r="A25">
        <v>23</v>
      </c>
      <c r="B25" t="s">
        <v>438</v>
      </c>
      <c r="C25" s="9" t="s">
        <v>537</v>
      </c>
      <c r="D25" s="3">
        <v>5710210238</v>
      </c>
      <c r="E25" s="4" t="s">
        <v>13</v>
      </c>
      <c r="F25" s="4" t="s">
        <v>485</v>
      </c>
      <c r="G25" s="4" t="s">
        <v>486</v>
      </c>
      <c r="H25" s="4" t="s">
        <v>10</v>
      </c>
      <c r="I25" s="4" t="s">
        <v>11</v>
      </c>
      <c r="J25" s="4" t="s">
        <v>329</v>
      </c>
    </row>
    <row r="26" spans="1:10">
      <c r="A26">
        <v>24</v>
      </c>
      <c r="B26" t="s">
        <v>440</v>
      </c>
      <c r="D26" s="6">
        <v>5710210252</v>
      </c>
      <c r="E26" s="5" t="s">
        <v>13</v>
      </c>
      <c r="F26" s="5" t="s">
        <v>487</v>
      </c>
      <c r="G26" s="5" t="s">
        <v>488</v>
      </c>
      <c r="H26" s="5" t="s">
        <v>10</v>
      </c>
      <c r="I26" s="5" t="s">
        <v>11</v>
      </c>
      <c r="J26" s="5" t="s">
        <v>329</v>
      </c>
    </row>
    <row r="27" spans="1:10">
      <c r="A27">
        <v>25</v>
      </c>
      <c r="B27" t="s">
        <v>438</v>
      </c>
      <c r="C27" s="9" t="s">
        <v>537</v>
      </c>
      <c r="D27" s="3">
        <v>5710210261</v>
      </c>
      <c r="E27" s="4" t="s">
        <v>13</v>
      </c>
      <c r="F27" s="4" t="s">
        <v>489</v>
      </c>
      <c r="G27" s="4" t="s">
        <v>490</v>
      </c>
      <c r="H27" s="4" t="s">
        <v>10</v>
      </c>
      <c r="I27" s="4" t="s">
        <v>11</v>
      </c>
      <c r="J27" s="4" t="s">
        <v>112</v>
      </c>
    </row>
    <row r="28" spans="1:10">
      <c r="A28">
        <v>26</v>
      </c>
      <c r="B28" t="s">
        <v>438</v>
      </c>
      <c r="C28" s="9" t="s">
        <v>537</v>
      </c>
      <c r="D28" s="6">
        <v>5710210298</v>
      </c>
      <c r="E28" s="5" t="s">
        <v>13</v>
      </c>
      <c r="F28" s="5" t="s">
        <v>491</v>
      </c>
      <c r="G28" s="5" t="s">
        <v>492</v>
      </c>
      <c r="H28" s="5" t="s">
        <v>10</v>
      </c>
      <c r="I28" s="5" t="s">
        <v>11</v>
      </c>
      <c r="J28" s="5" t="s">
        <v>329</v>
      </c>
    </row>
    <row r="29" spans="1:10">
      <c r="A29">
        <v>27</v>
      </c>
      <c r="B29" t="s">
        <v>438</v>
      </c>
      <c r="C29" s="9" t="s">
        <v>537</v>
      </c>
      <c r="D29" s="3">
        <v>5710210315</v>
      </c>
      <c r="E29" s="4" t="s">
        <v>7</v>
      </c>
      <c r="F29" s="4" t="s">
        <v>493</v>
      </c>
      <c r="G29" s="4" t="s">
        <v>494</v>
      </c>
      <c r="H29" s="4" t="s">
        <v>10</v>
      </c>
      <c r="I29" s="4" t="s">
        <v>11</v>
      </c>
      <c r="J29" s="4" t="s">
        <v>443</v>
      </c>
    </row>
    <row r="30" spans="1:10">
      <c r="A30">
        <v>28</v>
      </c>
      <c r="B30" t="s">
        <v>439</v>
      </c>
      <c r="D30" s="6">
        <v>5710210322</v>
      </c>
      <c r="E30" s="5" t="s">
        <v>7</v>
      </c>
      <c r="F30" s="5" t="s">
        <v>495</v>
      </c>
      <c r="G30" s="5" t="s">
        <v>496</v>
      </c>
      <c r="H30" s="5" t="s">
        <v>10</v>
      </c>
      <c r="I30" s="5" t="s">
        <v>11</v>
      </c>
      <c r="J30" s="5" t="s">
        <v>112</v>
      </c>
    </row>
    <row r="31" spans="1:10">
      <c r="A31">
        <v>29</v>
      </c>
      <c r="B31" t="s">
        <v>438</v>
      </c>
      <c r="C31" s="9" t="s">
        <v>537</v>
      </c>
      <c r="D31" s="3">
        <v>5710210325</v>
      </c>
      <c r="E31" s="4" t="s">
        <v>7</v>
      </c>
      <c r="F31" s="4" t="s">
        <v>497</v>
      </c>
      <c r="G31" s="4" t="s">
        <v>498</v>
      </c>
      <c r="H31" s="4" t="s">
        <v>10</v>
      </c>
      <c r="I31" s="4" t="s">
        <v>11</v>
      </c>
      <c r="J31" s="4" t="s">
        <v>329</v>
      </c>
    </row>
    <row r="32" spans="1:10">
      <c r="A32">
        <v>30</v>
      </c>
      <c r="B32" t="s">
        <v>439</v>
      </c>
      <c r="D32" s="6">
        <v>5710210347</v>
      </c>
      <c r="E32" s="5" t="s">
        <v>13</v>
      </c>
      <c r="F32" s="5" t="s">
        <v>499</v>
      </c>
      <c r="G32" s="5" t="s">
        <v>500</v>
      </c>
      <c r="H32" s="5" t="s">
        <v>10</v>
      </c>
      <c r="I32" s="5" t="s">
        <v>11</v>
      </c>
      <c r="J32" s="5" t="s">
        <v>112</v>
      </c>
    </row>
    <row r="33" spans="1:10">
      <c r="A33">
        <v>31</v>
      </c>
      <c r="B33" t="s">
        <v>440</v>
      </c>
      <c r="D33" s="3">
        <v>5710210350</v>
      </c>
      <c r="E33" s="4" t="s">
        <v>7</v>
      </c>
      <c r="F33" s="4" t="s">
        <v>171</v>
      </c>
      <c r="G33" s="4" t="s">
        <v>501</v>
      </c>
      <c r="H33" s="4" t="s">
        <v>10</v>
      </c>
      <c r="I33" s="4" t="s">
        <v>11</v>
      </c>
      <c r="J33" s="4" t="s">
        <v>112</v>
      </c>
    </row>
    <row r="34" spans="1:10">
      <c r="A34">
        <v>32</v>
      </c>
      <c r="B34" t="s">
        <v>438</v>
      </c>
      <c r="C34" s="9" t="s">
        <v>540</v>
      </c>
      <c r="D34" s="6">
        <v>5710210367</v>
      </c>
      <c r="E34" s="5" t="s">
        <v>7</v>
      </c>
      <c r="F34" s="5" t="s">
        <v>502</v>
      </c>
      <c r="G34" s="5" t="s">
        <v>503</v>
      </c>
      <c r="H34" s="5" t="s">
        <v>10</v>
      </c>
      <c r="I34" s="5" t="s">
        <v>11</v>
      </c>
      <c r="J34" s="5" t="s">
        <v>112</v>
      </c>
    </row>
    <row r="35" spans="1:10">
      <c r="A35">
        <v>33</v>
      </c>
      <c r="B35" t="s">
        <v>439</v>
      </c>
      <c r="D35" s="3">
        <v>5710210378</v>
      </c>
      <c r="E35" s="4" t="s">
        <v>7</v>
      </c>
      <c r="F35" s="4" t="s">
        <v>504</v>
      </c>
      <c r="G35" s="4" t="s">
        <v>505</v>
      </c>
      <c r="H35" s="4" t="s">
        <v>10</v>
      </c>
      <c r="I35" s="4" t="s">
        <v>11</v>
      </c>
      <c r="J35" s="4" t="s">
        <v>443</v>
      </c>
    </row>
    <row r="36" spans="1:10">
      <c r="A36">
        <v>34</v>
      </c>
      <c r="B36" t="s">
        <v>438</v>
      </c>
      <c r="C36" s="9" t="s">
        <v>537</v>
      </c>
      <c r="D36" s="6">
        <v>5710210383</v>
      </c>
      <c r="E36" s="5" t="s">
        <v>7</v>
      </c>
      <c r="F36" s="5" t="s">
        <v>506</v>
      </c>
      <c r="G36" s="5" t="s">
        <v>507</v>
      </c>
      <c r="H36" s="5" t="s">
        <v>10</v>
      </c>
      <c r="I36" s="5" t="s">
        <v>11</v>
      </c>
      <c r="J36" s="5" t="s">
        <v>443</v>
      </c>
    </row>
    <row r="37" spans="1:10">
      <c r="A37">
        <v>35</v>
      </c>
      <c r="B37" t="s">
        <v>438</v>
      </c>
      <c r="C37" s="9" t="s">
        <v>537</v>
      </c>
      <c r="D37" s="3">
        <v>5710210391</v>
      </c>
      <c r="E37" s="4" t="s">
        <v>13</v>
      </c>
      <c r="F37" s="4" t="s">
        <v>508</v>
      </c>
      <c r="G37" s="4" t="s">
        <v>509</v>
      </c>
      <c r="H37" s="4" t="s">
        <v>10</v>
      </c>
      <c r="I37" s="4" t="s">
        <v>11</v>
      </c>
      <c r="J37" s="4" t="s">
        <v>112</v>
      </c>
    </row>
    <row r="38" spans="1:10">
      <c r="A38">
        <v>36</v>
      </c>
      <c r="B38" t="s">
        <v>438</v>
      </c>
      <c r="C38" s="9" t="s">
        <v>537</v>
      </c>
      <c r="D38" s="6">
        <v>5710210396</v>
      </c>
      <c r="E38" s="5" t="s">
        <v>13</v>
      </c>
      <c r="F38" s="5" t="s">
        <v>510</v>
      </c>
      <c r="G38" s="5" t="s">
        <v>511</v>
      </c>
      <c r="H38" s="5" t="s">
        <v>10</v>
      </c>
      <c r="I38" s="5" t="s">
        <v>11</v>
      </c>
      <c r="J38" s="5" t="s">
        <v>329</v>
      </c>
    </row>
    <row r="39" spans="1:10">
      <c r="A39">
        <v>37</v>
      </c>
      <c r="B39" t="s">
        <v>438</v>
      </c>
      <c r="C39" s="9" t="s">
        <v>537</v>
      </c>
      <c r="D39" s="3">
        <v>5710210439</v>
      </c>
      <c r="E39" s="4" t="s">
        <v>7</v>
      </c>
      <c r="F39" s="4" t="s">
        <v>512</v>
      </c>
      <c r="G39" s="4" t="s">
        <v>513</v>
      </c>
      <c r="H39" s="4" t="s">
        <v>10</v>
      </c>
      <c r="I39" s="4" t="s">
        <v>11</v>
      </c>
      <c r="J39" s="4" t="s">
        <v>443</v>
      </c>
    </row>
    <row r="40" spans="1:10">
      <c r="A40">
        <v>38</v>
      </c>
      <c r="B40" t="s">
        <v>438</v>
      </c>
      <c r="C40" s="9" t="s">
        <v>537</v>
      </c>
      <c r="D40" s="6">
        <v>5710210483</v>
      </c>
      <c r="E40" s="5" t="s">
        <v>13</v>
      </c>
      <c r="F40" s="5" t="s">
        <v>65</v>
      </c>
      <c r="G40" s="5" t="s">
        <v>514</v>
      </c>
      <c r="H40" s="5" t="s">
        <v>10</v>
      </c>
      <c r="I40" s="5" t="s">
        <v>11</v>
      </c>
      <c r="J40" s="5" t="s">
        <v>329</v>
      </c>
    </row>
    <row r="41" spans="1:10">
      <c r="A41">
        <v>39</v>
      </c>
      <c r="B41" t="s">
        <v>440</v>
      </c>
      <c r="D41" s="3">
        <v>5710210502</v>
      </c>
      <c r="E41" s="4" t="s">
        <v>13</v>
      </c>
      <c r="F41" s="4" t="s">
        <v>515</v>
      </c>
      <c r="G41" s="4" t="s">
        <v>516</v>
      </c>
      <c r="H41" s="4" t="s">
        <v>10</v>
      </c>
      <c r="I41" s="4" t="s">
        <v>11</v>
      </c>
      <c r="J41" s="4" t="s">
        <v>341</v>
      </c>
    </row>
    <row r="42" spans="1:10">
      <c r="A42">
        <v>40</v>
      </c>
      <c r="B42" t="s">
        <v>438</v>
      </c>
      <c r="C42" s="9" t="s">
        <v>539</v>
      </c>
      <c r="D42" s="6">
        <v>5710210505</v>
      </c>
      <c r="E42" s="5" t="s">
        <v>13</v>
      </c>
      <c r="F42" s="5" t="s">
        <v>517</v>
      </c>
      <c r="G42" s="5" t="s">
        <v>518</v>
      </c>
      <c r="H42" s="5" t="s">
        <v>10</v>
      </c>
      <c r="I42" s="5" t="s">
        <v>11</v>
      </c>
      <c r="J42" s="5" t="s">
        <v>112</v>
      </c>
    </row>
    <row r="43" spans="1:10">
      <c r="A43">
        <v>41</v>
      </c>
      <c r="B43" t="s">
        <v>438</v>
      </c>
      <c r="C43" s="9" t="s">
        <v>537</v>
      </c>
      <c r="D43" s="3">
        <v>5710210519</v>
      </c>
      <c r="E43" s="4" t="s">
        <v>13</v>
      </c>
      <c r="F43" s="4" t="s">
        <v>519</v>
      </c>
      <c r="G43" s="4" t="s">
        <v>520</v>
      </c>
      <c r="H43" s="4" t="s">
        <v>10</v>
      </c>
      <c r="I43" s="4" t="s">
        <v>11</v>
      </c>
      <c r="J43" s="4" t="s">
        <v>150</v>
      </c>
    </row>
    <row r="44" spans="1:10">
      <c r="A44">
        <v>42</v>
      </c>
      <c r="B44" t="s">
        <v>438</v>
      </c>
      <c r="C44" s="9" t="s">
        <v>537</v>
      </c>
      <c r="D44" s="6">
        <v>5710210532</v>
      </c>
      <c r="E44" s="5" t="s">
        <v>13</v>
      </c>
      <c r="F44" s="5" t="s">
        <v>521</v>
      </c>
      <c r="G44" s="5" t="s">
        <v>522</v>
      </c>
      <c r="H44" s="5" t="s">
        <v>10</v>
      </c>
      <c r="I44" s="5" t="s">
        <v>11</v>
      </c>
      <c r="J44" s="5" t="s">
        <v>341</v>
      </c>
    </row>
    <row r="45" spans="1:10">
      <c r="A45">
        <v>43</v>
      </c>
      <c r="B45" t="s">
        <v>439</v>
      </c>
      <c r="D45" s="3">
        <v>5710210565</v>
      </c>
      <c r="E45" s="4" t="s">
        <v>7</v>
      </c>
      <c r="F45" s="4" t="s">
        <v>523</v>
      </c>
      <c r="G45" s="4" t="s">
        <v>524</v>
      </c>
      <c r="H45" s="4" t="s">
        <v>10</v>
      </c>
      <c r="I45" s="4" t="s">
        <v>11</v>
      </c>
      <c r="J45" s="4" t="s">
        <v>112</v>
      </c>
    </row>
    <row r="46" spans="1:10">
      <c r="A46">
        <v>44</v>
      </c>
      <c r="B46" t="s">
        <v>438</v>
      </c>
      <c r="C46" s="9" t="s">
        <v>538</v>
      </c>
      <c r="D46" s="6">
        <v>5710210598</v>
      </c>
      <c r="E46" s="5" t="s">
        <v>13</v>
      </c>
      <c r="F46" s="5" t="s">
        <v>525</v>
      </c>
      <c r="G46" s="5" t="s">
        <v>526</v>
      </c>
      <c r="H46" s="5" t="s">
        <v>10</v>
      </c>
      <c r="I46" s="5" t="s">
        <v>11</v>
      </c>
      <c r="J46" s="5" t="s">
        <v>112</v>
      </c>
    </row>
    <row r="47" spans="1:10">
      <c r="A47">
        <v>45</v>
      </c>
      <c r="B47" t="s">
        <v>438</v>
      </c>
      <c r="C47" s="9" t="s">
        <v>539</v>
      </c>
      <c r="D47" s="3">
        <v>5710210701</v>
      </c>
      <c r="E47" s="4" t="s">
        <v>7</v>
      </c>
      <c r="F47" s="4" t="s">
        <v>527</v>
      </c>
      <c r="G47" s="4" t="s">
        <v>528</v>
      </c>
      <c r="H47" s="4" t="s">
        <v>10</v>
      </c>
      <c r="I47" s="4" t="s">
        <v>11</v>
      </c>
      <c r="J47" s="4" t="s">
        <v>341</v>
      </c>
    </row>
    <row r="48" spans="1:10">
      <c r="A48">
        <v>46</v>
      </c>
      <c r="B48" t="s">
        <v>438</v>
      </c>
      <c r="C48" s="9" t="s">
        <v>537</v>
      </c>
      <c r="D48" s="6">
        <v>5710210742</v>
      </c>
      <c r="E48" s="5" t="s">
        <v>7</v>
      </c>
      <c r="F48" s="5" t="s">
        <v>529</v>
      </c>
      <c r="G48" s="5" t="s">
        <v>530</v>
      </c>
      <c r="H48" s="5" t="s">
        <v>10</v>
      </c>
      <c r="I48" s="5" t="s">
        <v>11</v>
      </c>
      <c r="J48" s="5" t="s">
        <v>341</v>
      </c>
    </row>
    <row r="49" spans="1:10">
      <c r="A49">
        <v>47</v>
      </c>
      <c r="B49" t="s">
        <v>438</v>
      </c>
      <c r="C49" s="9" t="s">
        <v>537</v>
      </c>
      <c r="D49" s="3">
        <v>5710210783</v>
      </c>
      <c r="E49" s="4" t="s">
        <v>13</v>
      </c>
      <c r="F49" s="4" t="s">
        <v>531</v>
      </c>
      <c r="G49" s="4" t="s">
        <v>532</v>
      </c>
      <c r="H49" s="4" t="s">
        <v>10</v>
      </c>
      <c r="I49" s="4" t="s">
        <v>11</v>
      </c>
      <c r="J49" s="4" t="s">
        <v>341</v>
      </c>
    </row>
    <row r="50" spans="1:10">
      <c r="A50">
        <v>48</v>
      </c>
      <c r="B50" t="s">
        <v>438</v>
      </c>
      <c r="C50" s="9" t="s">
        <v>537</v>
      </c>
      <c r="D50" s="6">
        <v>5710210787</v>
      </c>
      <c r="E50" s="5" t="s">
        <v>13</v>
      </c>
      <c r="F50" s="5" t="s">
        <v>533</v>
      </c>
      <c r="G50" s="5" t="s">
        <v>534</v>
      </c>
      <c r="H50" s="5" t="s">
        <v>10</v>
      </c>
      <c r="I50" s="5" t="s">
        <v>11</v>
      </c>
      <c r="J50" s="5" t="s">
        <v>341</v>
      </c>
    </row>
    <row r="51" spans="1:10">
      <c r="A51">
        <v>49</v>
      </c>
      <c r="B51" t="s">
        <v>438</v>
      </c>
      <c r="C51" s="9" t="s">
        <v>539</v>
      </c>
      <c r="D51" s="3">
        <v>5710210797</v>
      </c>
      <c r="E51" s="4" t="s">
        <v>7</v>
      </c>
      <c r="F51" s="4" t="s">
        <v>535</v>
      </c>
      <c r="G51" s="4" t="s">
        <v>536</v>
      </c>
      <c r="H51" s="4" t="s">
        <v>10</v>
      </c>
      <c r="I51" s="4" t="s">
        <v>11</v>
      </c>
      <c r="J51" s="4" t="s">
        <v>341</v>
      </c>
    </row>
    <row r="54" spans="1:10">
      <c r="A54" s="8">
        <f>C54/($C$54+$C$55)*100</f>
        <v>84.444444444444443</v>
      </c>
      <c r="B54" t="s">
        <v>438</v>
      </c>
      <c r="C54" s="11">
        <f>COUNTIF($B$3:$B$51,B54)</f>
        <v>38</v>
      </c>
      <c r="D54" t="s">
        <v>541</v>
      </c>
      <c r="E54">
        <f>COUNTIF($C$3:$C$51,3)</f>
        <v>7</v>
      </c>
    </row>
    <row r="55" spans="1:10">
      <c r="A55" s="8">
        <f>C55/($C$54+$C$55)*100</f>
        <v>15.555555555555555</v>
      </c>
      <c r="B55" t="s">
        <v>439</v>
      </c>
      <c r="C55" s="11">
        <f t="shared" ref="C55:C56" si="0">COUNTIF($B$3:$B$51,B55)</f>
        <v>7</v>
      </c>
      <c r="D55" t="s">
        <v>542</v>
      </c>
      <c r="E55">
        <f>COUNTIF($C$3:$C$51,4)</f>
        <v>1</v>
      </c>
    </row>
    <row r="56" spans="1:10">
      <c r="B56" t="s">
        <v>440</v>
      </c>
      <c r="C56" s="11">
        <f t="shared" si="0"/>
        <v>4</v>
      </c>
      <c r="D56" t="s">
        <v>543</v>
      </c>
      <c r="E56">
        <f>COUNTIF($C$3:$C$51,5)</f>
        <v>1</v>
      </c>
    </row>
    <row r="57" spans="1:10">
      <c r="C57" s="11"/>
    </row>
    <row r="58" spans="1:10">
      <c r="C58" s="11"/>
      <c r="D58" t="s">
        <v>544</v>
      </c>
      <c r="E58" s="8">
        <f>(C54-(E54+E55+E56))/(C54+C55)*100</f>
        <v>64.444444444444443</v>
      </c>
    </row>
    <row r="59" spans="1:10">
      <c r="C59" s="11"/>
    </row>
    <row r="60" spans="1:10">
      <c r="C60" s="11"/>
    </row>
    <row r="61" spans="1:10">
      <c r="C61" s="11"/>
    </row>
    <row r="62" spans="1:10">
      <c r="C62" s="11"/>
    </row>
    <row r="63" spans="1:10">
      <c r="C63" s="11"/>
    </row>
    <row r="64" spans="1:10">
      <c r="C64" s="11"/>
    </row>
    <row r="65" spans="3:3">
      <c r="C65" s="11"/>
    </row>
    <row r="66" spans="3:3">
      <c r="C66" s="11"/>
    </row>
    <row r="67" spans="3:3">
      <c r="C67" s="11"/>
    </row>
  </sheetData>
  <hyperlinks>
    <hyperlink ref="D2" r:id="rId1" display="javascript:__doPostBack('ctl00$ctl00$mainContent$PageContent$UcGridViewStudent1$GridView1','Sort$STUDENT_ID')"/>
    <hyperlink ref="D3" r:id="rId2" display="javascript:__doPostBack('ctl00$ctl00$mainContent$PageContent$UcGridViewStudent1$GridView1$ctl02$LinkButton1','')"/>
    <hyperlink ref="D4" r:id="rId3" display="javascript:__doPostBack('ctl00$ctl00$mainContent$PageContent$UcGridViewStudent1$GridView1$ctl03$LinkButton1','')"/>
    <hyperlink ref="D5" r:id="rId4" display="javascript:__doPostBack('ctl00$ctl00$mainContent$PageContent$UcGridViewStudent1$GridView1$ctl04$LinkButton1','')"/>
    <hyperlink ref="D6" r:id="rId5" display="javascript:__doPostBack('ctl00$ctl00$mainContent$PageContent$UcGridViewStudent1$GridView1$ctl05$LinkButton1','')"/>
    <hyperlink ref="D7" r:id="rId6" display="javascript:__doPostBack('ctl00$ctl00$mainContent$PageContent$UcGridViewStudent1$GridView1$ctl06$LinkButton1','')"/>
    <hyperlink ref="D8" r:id="rId7" display="javascript:__doPostBack('ctl00$ctl00$mainContent$PageContent$UcGridViewStudent1$GridView1$ctl07$LinkButton1','')"/>
    <hyperlink ref="D9" r:id="rId8" display="javascript:__doPostBack('ctl00$ctl00$mainContent$PageContent$UcGridViewStudent1$GridView1$ctl08$LinkButton1','')"/>
    <hyperlink ref="D10" r:id="rId9" display="javascript:__doPostBack('ctl00$ctl00$mainContent$PageContent$UcGridViewStudent1$GridView1$ctl09$LinkButton1','')"/>
    <hyperlink ref="D11" r:id="rId10" display="javascript:__doPostBack('ctl00$ctl00$mainContent$PageContent$UcGridViewStudent1$GridView1$ctl10$LinkButton1','')"/>
    <hyperlink ref="D12" r:id="rId11" display="javascript:__doPostBack('ctl00$ctl00$mainContent$PageContent$UcGridViewStudent1$GridView1$ctl11$LinkButton1','')"/>
    <hyperlink ref="D13" r:id="rId12" display="javascript:__doPostBack('ctl00$ctl00$mainContent$PageContent$UcGridViewStudent1$GridView1$ctl12$LinkButton1','')"/>
    <hyperlink ref="D14" r:id="rId13" display="javascript:__doPostBack('ctl00$ctl00$mainContent$PageContent$UcGridViewStudent1$GridView1$ctl13$LinkButton1','')"/>
    <hyperlink ref="D15" r:id="rId14" display="javascript:__doPostBack('ctl00$ctl00$mainContent$PageContent$UcGridViewStudent1$GridView1$ctl14$LinkButton1','')"/>
    <hyperlink ref="D16" r:id="rId15" display="javascript:__doPostBack('ctl00$ctl00$mainContent$PageContent$UcGridViewStudent1$GridView1$ctl15$LinkButton1','')"/>
    <hyperlink ref="D17" r:id="rId16" display="javascript:__doPostBack('ctl00$ctl00$mainContent$PageContent$UcGridViewStudent1$GridView1$ctl16$LinkButton1','')"/>
    <hyperlink ref="D18" r:id="rId17" display="javascript:__doPostBack('ctl00$ctl00$mainContent$PageContent$UcGridViewStudent1$GridView1$ctl17$LinkButton1','')"/>
    <hyperlink ref="D19" r:id="rId18" display="javascript:__doPostBack('ctl00$ctl00$mainContent$PageContent$UcGridViewStudent1$GridView1$ctl18$LinkButton1','')"/>
    <hyperlink ref="D20" r:id="rId19" display="javascript:__doPostBack('ctl00$ctl00$mainContent$PageContent$UcGridViewStudent1$GridView1$ctl19$LinkButton1','')"/>
    <hyperlink ref="D21" r:id="rId20" display="javascript:__doPostBack('ctl00$ctl00$mainContent$PageContent$UcGridViewStudent1$GridView1$ctl20$LinkButton1','')"/>
    <hyperlink ref="D22" r:id="rId21" display="javascript:__doPostBack('ctl00$ctl00$mainContent$PageContent$UcGridViewStudent1$GridView1$ctl21$LinkButton1','')"/>
    <hyperlink ref="D23" r:id="rId22" display="javascript:__doPostBack('ctl00$ctl00$mainContent$PageContent$UcGridViewStudent1$GridView1$ctl02$LinkButton1','')"/>
    <hyperlink ref="D24" r:id="rId23" display="javascript:__doPostBack('ctl00$ctl00$mainContent$PageContent$UcGridViewStudent1$GridView1$ctl03$LinkButton1','')"/>
    <hyperlink ref="D25" r:id="rId24" display="javascript:__doPostBack('ctl00$ctl00$mainContent$PageContent$UcGridViewStudent1$GridView1$ctl04$LinkButton1','')"/>
    <hyperlink ref="D26" r:id="rId25" display="javascript:__doPostBack('ctl00$ctl00$mainContent$PageContent$UcGridViewStudent1$GridView1$ctl05$LinkButton1','')"/>
    <hyperlink ref="D27" r:id="rId26" display="javascript:__doPostBack('ctl00$ctl00$mainContent$PageContent$UcGridViewStudent1$GridView1$ctl06$LinkButton1','')"/>
    <hyperlink ref="D28" r:id="rId27" display="javascript:__doPostBack('ctl00$ctl00$mainContent$PageContent$UcGridViewStudent1$GridView1$ctl07$LinkButton1','')"/>
    <hyperlink ref="D29" r:id="rId28" display="javascript:__doPostBack('ctl00$ctl00$mainContent$PageContent$UcGridViewStudent1$GridView1$ctl08$LinkButton1','')"/>
    <hyperlink ref="D30" r:id="rId29" display="javascript:__doPostBack('ctl00$ctl00$mainContent$PageContent$UcGridViewStudent1$GridView1$ctl09$LinkButton1','')"/>
    <hyperlink ref="D31" r:id="rId30" display="javascript:__doPostBack('ctl00$ctl00$mainContent$PageContent$UcGridViewStudent1$GridView1$ctl10$LinkButton1','')"/>
    <hyperlink ref="D32" r:id="rId31" display="javascript:__doPostBack('ctl00$ctl00$mainContent$PageContent$UcGridViewStudent1$GridView1$ctl11$LinkButton1','')"/>
    <hyperlink ref="D33" r:id="rId32" display="javascript:__doPostBack('ctl00$ctl00$mainContent$PageContent$UcGridViewStudent1$GridView1$ctl12$LinkButton1','')"/>
    <hyperlink ref="D34" r:id="rId33" display="javascript:__doPostBack('ctl00$ctl00$mainContent$PageContent$UcGridViewStudent1$GridView1$ctl13$LinkButton1','')"/>
    <hyperlink ref="D35" r:id="rId34" display="javascript:__doPostBack('ctl00$ctl00$mainContent$PageContent$UcGridViewStudent1$GridView1$ctl14$LinkButton1','')"/>
    <hyperlink ref="D36" r:id="rId35" display="javascript:__doPostBack('ctl00$ctl00$mainContent$PageContent$UcGridViewStudent1$GridView1$ctl15$LinkButton1','')"/>
    <hyperlink ref="D37" r:id="rId36" display="javascript:__doPostBack('ctl00$ctl00$mainContent$PageContent$UcGridViewStudent1$GridView1$ctl16$LinkButton1','')"/>
    <hyperlink ref="D38" r:id="rId37" display="javascript:__doPostBack('ctl00$ctl00$mainContent$PageContent$UcGridViewStudent1$GridView1$ctl17$LinkButton1','')"/>
    <hyperlink ref="D39" r:id="rId38" display="javascript:__doPostBack('ctl00$ctl00$mainContent$PageContent$UcGridViewStudent1$GridView1$ctl18$LinkButton1','')"/>
    <hyperlink ref="D40" r:id="rId39" display="javascript:__doPostBack('ctl00$ctl00$mainContent$PageContent$UcGridViewStudent1$GridView1$ctl19$LinkButton1','')"/>
    <hyperlink ref="D41" r:id="rId40" display="javascript:__doPostBack('ctl00$ctl00$mainContent$PageContent$UcGridViewStudent1$GridView1$ctl20$LinkButton1','')"/>
    <hyperlink ref="D42" r:id="rId41" display="javascript:__doPostBack('ctl00$ctl00$mainContent$PageContent$UcGridViewStudent1$GridView1$ctl21$LinkButton1','')"/>
    <hyperlink ref="D43" r:id="rId42" display="javascript:__doPostBack('ctl00$ctl00$mainContent$PageContent$UcGridViewStudent1$GridView1$ctl02$LinkButton1','')"/>
    <hyperlink ref="D44" r:id="rId43" display="javascript:__doPostBack('ctl00$ctl00$mainContent$PageContent$UcGridViewStudent1$GridView1$ctl03$LinkButton1','')"/>
    <hyperlink ref="D45" r:id="rId44" display="javascript:__doPostBack('ctl00$ctl00$mainContent$PageContent$UcGridViewStudent1$GridView1$ctl04$LinkButton1','')"/>
    <hyperlink ref="D46" r:id="rId45" display="javascript:__doPostBack('ctl00$ctl00$mainContent$PageContent$UcGridViewStudent1$GridView1$ctl05$LinkButton1','')"/>
    <hyperlink ref="D47" r:id="rId46" display="javascript:__doPostBack('ctl00$ctl00$mainContent$PageContent$UcGridViewStudent1$GridView1$ctl06$LinkButton1','')"/>
    <hyperlink ref="D48" r:id="rId47" display="javascript:__doPostBack('ctl00$ctl00$mainContent$PageContent$UcGridViewStudent1$GridView1$ctl07$LinkButton1','')"/>
    <hyperlink ref="D49" r:id="rId48" display="javascript:__doPostBack('ctl00$ctl00$mainContent$PageContent$UcGridViewStudent1$GridView1$ctl08$LinkButton1','')"/>
    <hyperlink ref="D50" r:id="rId49" display="javascript:__doPostBack('ctl00$ctl00$mainContent$PageContent$UcGridViewStudent1$GridView1$ctl09$LinkButton1','')"/>
    <hyperlink ref="D51" r:id="rId50" display="javascript:__doPostBack('ctl00$ctl00$mainContent$PageContent$UcGridViewStudent1$GridView1$ctl10$LinkButton1','')"/>
  </hyperlinks>
  <pageMargins left="0.7" right="0.7" top="0.75" bottom="0.75" header="0.3" footer="0.3"/>
  <pageSetup paperSize="9" orientation="portrait" verticalDpi="0" r:id="rId5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3"/>
  <sheetViews>
    <sheetView topLeftCell="A28" workbookViewId="0">
      <selection activeCell="F63" sqref="F63"/>
    </sheetView>
  </sheetViews>
  <sheetFormatPr defaultRowHeight="14.25"/>
  <cols>
    <col min="2" max="2" width="16.75" customWidth="1"/>
    <col min="3" max="3" width="14.25" customWidth="1"/>
    <col min="4" max="4" width="8.75" customWidth="1"/>
    <col min="5" max="5" width="12.75" customWidth="1"/>
    <col min="6" max="6" width="17.25" customWidth="1"/>
    <col min="7" max="7" width="24.25" customWidth="1"/>
    <col min="8" max="8" width="25.625" customWidth="1"/>
    <col min="9" max="9" width="27" customWidth="1"/>
  </cols>
  <sheetData>
    <row r="2" spans="1:9" ht="25.5">
      <c r="C2" s="3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>
      <c r="A3">
        <v>1</v>
      </c>
      <c r="B3" t="s">
        <v>439</v>
      </c>
      <c r="C3" s="3">
        <v>5810210010</v>
      </c>
      <c r="D3" s="4" t="s">
        <v>13</v>
      </c>
      <c r="E3" s="4" t="s">
        <v>113</v>
      </c>
      <c r="F3" s="4" t="s">
        <v>114</v>
      </c>
      <c r="G3" s="4" t="s">
        <v>10</v>
      </c>
      <c r="H3" s="4" t="s">
        <v>11</v>
      </c>
      <c r="I3" s="4" t="s">
        <v>115</v>
      </c>
    </row>
    <row r="4" spans="1:9">
      <c r="A4">
        <v>2</v>
      </c>
      <c r="B4" t="s">
        <v>438</v>
      </c>
      <c r="C4" s="6">
        <v>5810210018</v>
      </c>
      <c r="D4" s="5" t="s">
        <v>7</v>
      </c>
      <c r="E4" s="5" t="s">
        <v>116</v>
      </c>
      <c r="F4" s="5" t="s">
        <v>117</v>
      </c>
      <c r="G4" s="5" t="s">
        <v>10</v>
      </c>
      <c r="H4" s="5" t="s">
        <v>11</v>
      </c>
      <c r="I4" s="5" t="s">
        <v>115</v>
      </c>
    </row>
    <row r="5" spans="1:9">
      <c r="A5">
        <v>3</v>
      </c>
      <c r="B5" t="s">
        <v>438</v>
      </c>
      <c r="C5" s="3">
        <v>5810210041</v>
      </c>
      <c r="D5" s="4" t="s">
        <v>7</v>
      </c>
      <c r="E5" s="4" t="s">
        <v>118</v>
      </c>
      <c r="F5" s="4" t="s">
        <v>119</v>
      </c>
      <c r="G5" s="4" t="s">
        <v>10</v>
      </c>
      <c r="H5" s="4" t="s">
        <v>11</v>
      </c>
      <c r="I5" s="4" t="s">
        <v>115</v>
      </c>
    </row>
    <row r="6" spans="1:9">
      <c r="A6">
        <v>4</v>
      </c>
      <c r="B6" t="s">
        <v>438</v>
      </c>
      <c r="C6" s="6">
        <v>5810210042</v>
      </c>
      <c r="D6" s="5" t="s">
        <v>7</v>
      </c>
      <c r="E6" s="5" t="s">
        <v>120</v>
      </c>
      <c r="F6" s="5" t="s">
        <v>121</v>
      </c>
      <c r="G6" s="5" t="s">
        <v>10</v>
      </c>
      <c r="H6" s="5" t="s">
        <v>11</v>
      </c>
      <c r="I6" s="5" t="s">
        <v>115</v>
      </c>
    </row>
    <row r="7" spans="1:9">
      <c r="A7">
        <v>5</v>
      </c>
      <c r="B7" t="s">
        <v>438</v>
      </c>
      <c r="C7" s="3">
        <v>5810210053</v>
      </c>
      <c r="D7" s="4" t="s">
        <v>13</v>
      </c>
      <c r="E7" s="4" t="s">
        <v>122</v>
      </c>
      <c r="F7" s="4" t="s">
        <v>123</v>
      </c>
      <c r="G7" s="4" t="s">
        <v>10</v>
      </c>
      <c r="H7" s="4" t="s">
        <v>11</v>
      </c>
      <c r="I7" s="4" t="s">
        <v>115</v>
      </c>
    </row>
    <row r="8" spans="1:9">
      <c r="A8">
        <v>6</v>
      </c>
      <c r="B8" t="s">
        <v>438</v>
      </c>
      <c r="C8" s="6">
        <v>5810210110</v>
      </c>
      <c r="D8" s="5" t="s">
        <v>7</v>
      </c>
      <c r="E8" s="5" t="s">
        <v>124</v>
      </c>
      <c r="F8" s="5" t="s">
        <v>125</v>
      </c>
      <c r="G8" s="5" t="s">
        <v>10</v>
      </c>
      <c r="H8" s="5" t="s">
        <v>11</v>
      </c>
      <c r="I8" s="5" t="s">
        <v>115</v>
      </c>
    </row>
    <row r="9" spans="1:9">
      <c r="A9">
        <v>7</v>
      </c>
      <c r="B9" t="s">
        <v>438</v>
      </c>
      <c r="C9" s="3">
        <v>5810210126</v>
      </c>
      <c r="D9" s="4" t="s">
        <v>7</v>
      </c>
      <c r="E9" s="4" t="s">
        <v>126</v>
      </c>
      <c r="F9" s="4" t="s">
        <v>127</v>
      </c>
      <c r="G9" s="4" t="s">
        <v>10</v>
      </c>
      <c r="H9" s="4" t="s">
        <v>11</v>
      </c>
      <c r="I9" s="4" t="s">
        <v>115</v>
      </c>
    </row>
    <row r="10" spans="1:9">
      <c r="A10">
        <v>8</v>
      </c>
      <c r="B10" t="s">
        <v>438</v>
      </c>
      <c r="C10" s="6">
        <v>5810210142</v>
      </c>
      <c r="D10" s="5" t="s">
        <v>13</v>
      </c>
      <c r="E10" s="5" t="s">
        <v>128</v>
      </c>
      <c r="F10" s="5" t="s">
        <v>129</v>
      </c>
      <c r="G10" s="5" t="s">
        <v>10</v>
      </c>
      <c r="H10" s="5" t="s">
        <v>11</v>
      </c>
      <c r="I10" s="5" t="s">
        <v>115</v>
      </c>
    </row>
    <row r="11" spans="1:9">
      <c r="A11">
        <v>9</v>
      </c>
      <c r="B11" t="s">
        <v>439</v>
      </c>
      <c r="C11" s="3">
        <v>5810210158</v>
      </c>
      <c r="D11" s="4" t="s">
        <v>7</v>
      </c>
      <c r="E11" s="4" t="s">
        <v>130</v>
      </c>
      <c r="F11" s="4" t="s">
        <v>131</v>
      </c>
      <c r="G11" s="4" t="s">
        <v>10</v>
      </c>
      <c r="H11" s="4" t="s">
        <v>11</v>
      </c>
      <c r="I11" s="4" t="s">
        <v>115</v>
      </c>
    </row>
    <row r="12" spans="1:9">
      <c r="A12">
        <v>10</v>
      </c>
      <c r="B12" t="s">
        <v>439</v>
      </c>
      <c r="C12" s="6">
        <v>5810210160</v>
      </c>
      <c r="D12" s="5" t="s">
        <v>13</v>
      </c>
      <c r="E12" s="5" t="s">
        <v>132</v>
      </c>
      <c r="F12" s="5" t="s">
        <v>133</v>
      </c>
      <c r="G12" s="5" t="s">
        <v>10</v>
      </c>
      <c r="H12" s="5" t="s">
        <v>11</v>
      </c>
      <c r="I12" s="5" t="s">
        <v>115</v>
      </c>
    </row>
    <row r="13" spans="1:9">
      <c r="A13">
        <v>11</v>
      </c>
      <c r="B13" t="s">
        <v>438</v>
      </c>
      <c r="C13" s="3">
        <v>5810210171</v>
      </c>
      <c r="D13" s="4" t="s">
        <v>7</v>
      </c>
      <c r="E13" s="4" t="s">
        <v>134</v>
      </c>
      <c r="F13" s="4" t="s">
        <v>135</v>
      </c>
      <c r="G13" s="4" t="s">
        <v>10</v>
      </c>
      <c r="H13" s="4" t="s">
        <v>11</v>
      </c>
      <c r="I13" s="4" t="s">
        <v>115</v>
      </c>
    </row>
    <row r="14" spans="1:9">
      <c r="A14">
        <v>12</v>
      </c>
      <c r="B14" t="s">
        <v>439</v>
      </c>
      <c r="C14" s="6">
        <v>5810210174</v>
      </c>
      <c r="D14" s="5" t="s">
        <v>7</v>
      </c>
      <c r="E14" s="5" t="s">
        <v>136</v>
      </c>
      <c r="F14" s="5" t="s">
        <v>137</v>
      </c>
      <c r="G14" s="5" t="s">
        <v>10</v>
      </c>
      <c r="H14" s="5" t="s">
        <v>11</v>
      </c>
      <c r="I14" s="5" t="s">
        <v>115</v>
      </c>
    </row>
    <row r="15" spans="1:9">
      <c r="A15">
        <v>13</v>
      </c>
      <c r="B15" t="s">
        <v>438</v>
      </c>
      <c r="C15" s="3">
        <v>5810210185</v>
      </c>
      <c r="D15" s="4" t="s">
        <v>13</v>
      </c>
      <c r="E15" s="4" t="s">
        <v>138</v>
      </c>
      <c r="F15" s="4" t="s">
        <v>139</v>
      </c>
      <c r="G15" s="4" t="s">
        <v>10</v>
      </c>
      <c r="H15" s="4" t="s">
        <v>11</v>
      </c>
      <c r="I15" s="4" t="s">
        <v>115</v>
      </c>
    </row>
    <row r="16" spans="1:9">
      <c r="A16">
        <v>14</v>
      </c>
      <c r="B16" t="s">
        <v>439</v>
      </c>
      <c r="C16" s="6">
        <v>5810210190</v>
      </c>
      <c r="D16" s="5" t="s">
        <v>13</v>
      </c>
      <c r="E16" s="5" t="s">
        <v>140</v>
      </c>
      <c r="F16" s="5" t="s">
        <v>141</v>
      </c>
      <c r="G16" s="5" t="s">
        <v>10</v>
      </c>
      <c r="H16" s="5" t="s">
        <v>11</v>
      </c>
      <c r="I16" s="5" t="s">
        <v>115</v>
      </c>
    </row>
    <row r="17" spans="1:9">
      <c r="A17">
        <v>15</v>
      </c>
      <c r="B17" t="s">
        <v>438</v>
      </c>
      <c r="C17" s="3">
        <v>5810210207</v>
      </c>
      <c r="D17" s="4" t="s">
        <v>7</v>
      </c>
      <c r="E17" s="4" t="s">
        <v>142</v>
      </c>
      <c r="F17" s="4" t="s">
        <v>143</v>
      </c>
      <c r="G17" s="4" t="s">
        <v>10</v>
      </c>
      <c r="H17" s="4" t="s">
        <v>11</v>
      </c>
      <c r="I17" s="4" t="s">
        <v>115</v>
      </c>
    </row>
    <row r="18" spans="1:9">
      <c r="A18">
        <v>16</v>
      </c>
      <c r="B18" t="s">
        <v>438</v>
      </c>
      <c r="C18" s="6">
        <v>5810210241</v>
      </c>
      <c r="D18" s="5" t="s">
        <v>7</v>
      </c>
      <c r="E18" s="5" t="s">
        <v>144</v>
      </c>
      <c r="F18" s="5" t="s">
        <v>145</v>
      </c>
      <c r="G18" s="5" t="s">
        <v>10</v>
      </c>
      <c r="H18" s="5" t="s">
        <v>11</v>
      </c>
      <c r="I18" s="5" t="s">
        <v>115</v>
      </c>
    </row>
    <row r="19" spans="1:9">
      <c r="A19">
        <v>17</v>
      </c>
      <c r="B19" t="s">
        <v>439</v>
      </c>
      <c r="C19" s="3">
        <v>5810210246</v>
      </c>
      <c r="D19" s="4" t="s">
        <v>13</v>
      </c>
      <c r="E19" s="4" t="s">
        <v>146</v>
      </c>
      <c r="F19" s="4" t="s">
        <v>147</v>
      </c>
      <c r="G19" s="4" t="s">
        <v>10</v>
      </c>
      <c r="H19" s="4" t="s">
        <v>11</v>
      </c>
      <c r="I19" s="4" t="s">
        <v>115</v>
      </c>
    </row>
    <row r="20" spans="1:9">
      <c r="A20">
        <v>18</v>
      </c>
      <c r="B20" t="s">
        <v>439</v>
      </c>
      <c r="C20" s="6">
        <v>5810210263</v>
      </c>
      <c r="D20" s="5" t="s">
        <v>7</v>
      </c>
      <c r="E20" s="5" t="s">
        <v>148</v>
      </c>
      <c r="F20" s="5" t="s">
        <v>149</v>
      </c>
      <c r="G20" s="5" t="s">
        <v>10</v>
      </c>
      <c r="H20" s="5" t="s">
        <v>11</v>
      </c>
      <c r="I20" s="5" t="s">
        <v>150</v>
      </c>
    </row>
    <row r="21" spans="1:9">
      <c r="A21">
        <v>19</v>
      </c>
      <c r="B21" t="s">
        <v>439</v>
      </c>
      <c r="C21" s="3">
        <v>5810210266</v>
      </c>
      <c r="D21" s="4" t="s">
        <v>7</v>
      </c>
      <c r="E21" s="4" t="s">
        <v>151</v>
      </c>
      <c r="F21" s="4" t="s">
        <v>152</v>
      </c>
      <c r="G21" s="4" t="s">
        <v>10</v>
      </c>
      <c r="H21" s="4" t="s">
        <v>11</v>
      </c>
      <c r="I21" s="4" t="s">
        <v>150</v>
      </c>
    </row>
    <row r="22" spans="1:9">
      <c r="A22">
        <v>20</v>
      </c>
      <c r="B22" t="s">
        <v>438</v>
      </c>
      <c r="C22" s="6">
        <v>5810210267</v>
      </c>
      <c r="D22" s="5" t="s">
        <v>13</v>
      </c>
      <c r="E22" s="5" t="s">
        <v>153</v>
      </c>
      <c r="F22" s="5" t="s">
        <v>154</v>
      </c>
      <c r="G22" s="5" t="s">
        <v>10</v>
      </c>
      <c r="H22" s="5" t="s">
        <v>11</v>
      </c>
      <c r="I22" s="5" t="s">
        <v>150</v>
      </c>
    </row>
    <row r="23" spans="1:9">
      <c r="A23">
        <v>21</v>
      </c>
      <c r="B23" t="s">
        <v>439</v>
      </c>
      <c r="C23" s="3">
        <v>5810210302</v>
      </c>
      <c r="D23" s="4" t="s">
        <v>13</v>
      </c>
      <c r="E23" s="4" t="s">
        <v>155</v>
      </c>
      <c r="F23" s="4" t="s">
        <v>156</v>
      </c>
      <c r="G23" s="4" t="s">
        <v>10</v>
      </c>
      <c r="H23" s="4" t="s">
        <v>11</v>
      </c>
      <c r="I23" s="4" t="s">
        <v>150</v>
      </c>
    </row>
    <row r="24" spans="1:9">
      <c r="A24">
        <v>22</v>
      </c>
      <c r="B24" t="s">
        <v>439</v>
      </c>
      <c r="C24" s="6">
        <v>5810210335</v>
      </c>
      <c r="D24" s="5" t="s">
        <v>13</v>
      </c>
      <c r="E24" s="5" t="s">
        <v>157</v>
      </c>
      <c r="F24" s="5" t="s">
        <v>158</v>
      </c>
      <c r="G24" s="5" t="s">
        <v>10</v>
      </c>
      <c r="H24" s="5" t="s">
        <v>11</v>
      </c>
      <c r="I24" s="5" t="s">
        <v>150</v>
      </c>
    </row>
    <row r="25" spans="1:9">
      <c r="A25">
        <v>23</v>
      </c>
      <c r="B25" t="s">
        <v>438</v>
      </c>
      <c r="C25" s="3">
        <v>5810210336</v>
      </c>
      <c r="D25" s="4" t="s">
        <v>7</v>
      </c>
      <c r="E25" s="4" t="s">
        <v>159</v>
      </c>
      <c r="F25" s="4" t="s">
        <v>160</v>
      </c>
      <c r="G25" s="4" t="s">
        <v>10</v>
      </c>
      <c r="H25" s="4" t="s">
        <v>11</v>
      </c>
      <c r="I25" s="4" t="s">
        <v>150</v>
      </c>
    </row>
    <row r="26" spans="1:9">
      <c r="A26">
        <v>24</v>
      </c>
      <c r="B26" t="s">
        <v>438</v>
      </c>
      <c r="C26" s="6">
        <v>5810210343</v>
      </c>
      <c r="D26" s="5" t="s">
        <v>7</v>
      </c>
      <c r="E26" s="5" t="s">
        <v>161</v>
      </c>
      <c r="F26" s="5" t="s">
        <v>162</v>
      </c>
      <c r="G26" s="5" t="s">
        <v>10</v>
      </c>
      <c r="H26" s="5" t="s">
        <v>11</v>
      </c>
      <c r="I26" s="5" t="s">
        <v>150</v>
      </c>
    </row>
    <row r="27" spans="1:9">
      <c r="A27">
        <v>25</v>
      </c>
      <c r="B27" t="s">
        <v>439</v>
      </c>
      <c r="C27" s="3">
        <v>5810210347</v>
      </c>
      <c r="D27" s="4" t="s">
        <v>13</v>
      </c>
      <c r="E27" s="4" t="s">
        <v>163</v>
      </c>
      <c r="F27" s="4" t="s">
        <v>164</v>
      </c>
      <c r="G27" s="4" t="s">
        <v>10</v>
      </c>
      <c r="H27" s="4" t="s">
        <v>11</v>
      </c>
      <c r="I27" s="4" t="s">
        <v>150</v>
      </c>
    </row>
    <row r="28" spans="1:9">
      <c r="A28">
        <v>26</v>
      </c>
      <c r="B28" t="s">
        <v>438</v>
      </c>
      <c r="C28" s="6">
        <v>5810210363</v>
      </c>
      <c r="D28" s="5" t="s">
        <v>13</v>
      </c>
      <c r="E28" s="5" t="s">
        <v>165</v>
      </c>
      <c r="F28" s="5" t="s">
        <v>166</v>
      </c>
      <c r="G28" s="5" t="s">
        <v>10</v>
      </c>
      <c r="H28" s="5" t="s">
        <v>11</v>
      </c>
      <c r="I28" s="5" t="s">
        <v>150</v>
      </c>
    </row>
    <row r="29" spans="1:9">
      <c r="A29">
        <v>27</v>
      </c>
      <c r="B29" t="s">
        <v>438</v>
      </c>
      <c r="C29" s="3">
        <v>5810210365</v>
      </c>
      <c r="D29" s="4" t="s">
        <v>13</v>
      </c>
      <c r="E29" s="4" t="s">
        <v>167</v>
      </c>
      <c r="F29" s="4" t="s">
        <v>168</v>
      </c>
      <c r="G29" s="4" t="s">
        <v>10</v>
      </c>
      <c r="H29" s="4" t="s">
        <v>11</v>
      </c>
      <c r="I29" s="4" t="s">
        <v>150</v>
      </c>
    </row>
    <row r="30" spans="1:9">
      <c r="A30">
        <v>28</v>
      </c>
      <c r="B30" t="s">
        <v>439</v>
      </c>
      <c r="C30" s="6">
        <v>5810210378</v>
      </c>
      <c r="D30" s="5" t="s">
        <v>7</v>
      </c>
      <c r="E30" s="5" t="s">
        <v>169</v>
      </c>
      <c r="F30" s="5" t="s">
        <v>170</v>
      </c>
      <c r="G30" s="5" t="s">
        <v>10</v>
      </c>
      <c r="H30" s="5" t="s">
        <v>11</v>
      </c>
      <c r="I30" s="5" t="s">
        <v>150</v>
      </c>
    </row>
    <row r="31" spans="1:9">
      <c r="A31">
        <v>29</v>
      </c>
      <c r="B31" t="s">
        <v>438</v>
      </c>
      <c r="C31" s="3">
        <v>5810210386</v>
      </c>
      <c r="D31" s="4" t="s">
        <v>7</v>
      </c>
      <c r="E31" s="4" t="s">
        <v>171</v>
      </c>
      <c r="F31" s="4" t="s">
        <v>172</v>
      </c>
      <c r="G31" s="4" t="s">
        <v>10</v>
      </c>
      <c r="H31" s="4" t="s">
        <v>11</v>
      </c>
      <c r="I31" s="4" t="s">
        <v>150</v>
      </c>
    </row>
    <row r="32" spans="1:9">
      <c r="A32">
        <v>30</v>
      </c>
      <c r="B32" t="s">
        <v>438</v>
      </c>
      <c r="C32" s="6">
        <v>5810210410</v>
      </c>
      <c r="D32" s="5" t="s">
        <v>13</v>
      </c>
      <c r="E32" s="5" t="s">
        <v>173</v>
      </c>
      <c r="F32" s="5" t="s">
        <v>174</v>
      </c>
      <c r="G32" s="5" t="s">
        <v>10</v>
      </c>
      <c r="H32" s="5" t="s">
        <v>11</v>
      </c>
      <c r="I32" s="5" t="s">
        <v>150</v>
      </c>
    </row>
    <row r="33" spans="1:9">
      <c r="A33">
        <v>31</v>
      </c>
      <c r="B33" t="s">
        <v>438</v>
      </c>
      <c r="C33" s="3">
        <v>5810210420</v>
      </c>
      <c r="D33" s="4" t="s">
        <v>7</v>
      </c>
      <c r="E33" s="4" t="s">
        <v>175</v>
      </c>
      <c r="F33" s="4" t="s">
        <v>176</v>
      </c>
      <c r="G33" s="4" t="s">
        <v>10</v>
      </c>
      <c r="H33" s="4" t="s">
        <v>11</v>
      </c>
      <c r="I33" s="4" t="s">
        <v>177</v>
      </c>
    </row>
    <row r="34" spans="1:9">
      <c r="A34">
        <v>32</v>
      </c>
      <c r="B34" t="s">
        <v>438</v>
      </c>
      <c r="C34" s="6">
        <v>5810210439</v>
      </c>
      <c r="D34" s="5" t="s">
        <v>13</v>
      </c>
      <c r="E34" s="5" t="s">
        <v>178</v>
      </c>
      <c r="F34" s="5" t="s">
        <v>179</v>
      </c>
      <c r="G34" s="5" t="s">
        <v>10</v>
      </c>
      <c r="H34" s="5" t="s">
        <v>11</v>
      </c>
      <c r="I34" s="5" t="s">
        <v>177</v>
      </c>
    </row>
    <row r="35" spans="1:9">
      <c r="A35">
        <v>33</v>
      </c>
      <c r="B35" t="s">
        <v>438</v>
      </c>
      <c r="C35" s="3">
        <v>5810210446</v>
      </c>
      <c r="D35" s="4" t="s">
        <v>7</v>
      </c>
      <c r="E35" s="4" t="s">
        <v>180</v>
      </c>
      <c r="F35" s="4" t="s">
        <v>181</v>
      </c>
      <c r="G35" s="4" t="s">
        <v>10</v>
      </c>
      <c r="H35" s="4" t="s">
        <v>11</v>
      </c>
      <c r="I35" s="4" t="s">
        <v>177</v>
      </c>
    </row>
    <row r="36" spans="1:9">
      <c r="A36">
        <v>34</v>
      </c>
      <c r="B36" t="s">
        <v>438</v>
      </c>
      <c r="C36" s="6">
        <v>5810210449</v>
      </c>
      <c r="D36" s="5" t="s">
        <v>7</v>
      </c>
      <c r="E36" s="5" t="s">
        <v>182</v>
      </c>
      <c r="F36" s="5" t="s">
        <v>183</v>
      </c>
      <c r="G36" s="5" t="s">
        <v>10</v>
      </c>
      <c r="H36" s="5" t="s">
        <v>11</v>
      </c>
      <c r="I36" s="5" t="s">
        <v>184</v>
      </c>
    </row>
    <row r="37" spans="1:9">
      <c r="A37">
        <v>35</v>
      </c>
      <c r="B37" t="s">
        <v>438</v>
      </c>
      <c r="C37" s="3">
        <v>5810210466</v>
      </c>
      <c r="D37" s="4" t="s">
        <v>13</v>
      </c>
      <c r="E37" s="4" t="s">
        <v>185</v>
      </c>
      <c r="F37" s="4" t="s">
        <v>186</v>
      </c>
      <c r="G37" s="4" t="s">
        <v>10</v>
      </c>
      <c r="H37" s="4" t="s">
        <v>11</v>
      </c>
      <c r="I37" s="4" t="s">
        <v>187</v>
      </c>
    </row>
    <row r="38" spans="1:9">
      <c r="A38">
        <v>36</v>
      </c>
      <c r="B38" t="s">
        <v>438</v>
      </c>
      <c r="C38" s="6">
        <v>5810210487</v>
      </c>
      <c r="D38" s="5" t="s">
        <v>13</v>
      </c>
      <c r="E38" s="5" t="s">
        <v>188</v>
      </c>
      <c r="F38" s="5" t="s">
        <v>189</v>
      </c>
      <c r="G38" s="5" t="s">
        <v>10</v>
      </c>
      <c r="H38" s="5" t="s">
        <v>11</v>
      </c>
      <c r="I38" s="5" t="s">
        <v>177</v>
      </c>
    </row>
    <row r="39" spans="1:9">
      <c r="A39">
        <v>37</v>
      </c>
      <c r="B39" t="s">
        <v>440</v>
      </c>
      <c r="C39" s="3">
        <v>5810210492</v>
      </c>
      <c r="D39" s="4" t="s">
        <v>7</v>
      </c>
      <c r="E39" s="4" t="s">
        <v>190</v>
      </c>
      <c r="F39" s="4" t="s">
        <v>191</v>
      </c>
      <c r="G39" s="4" t="s">
        <v>10</v>
      </c>
      <c r="H39" s="4" t="s">
        <v>11</v>
      </c>
      <c r="I39" s="4" t="s">
        <v>177</v>
      </c>
    </row>
    <row r="40" spans="1:9">
      <c r="A40">
        <v>38</v>
      </c>
      <c r="B40" t="s">
        <v>438</v>
      </c>
      <c r="C40" s="6">
        <v>5810210506</v>
      </c>
      <c r="D40" s="5" t="s">
        <v>13</v>
      </c>
      <c r="E40" s="5" t="s">
        <v>192</v>
      </c>
      <c r="F40" s="5" t="s">
        <v>193</v>
      </c>
      <c r="G40" s="5" t="s">
        <v>10</v>
      </c>
      <c r="H40" s="5" t="s">
        <v>11</v>
      </c>
      <c r="I40" s="5" t="s">
        <v>177</v>
      </c>
    </row>
    <row r="41" spans="1:9">
      <c r="A41">
        <v>39</v>
      </c>
      <c r="B41" t="s">
        <v>439</v>
      </c>
      <c r="C41" s="3">
        <v>5810210511</v>
      </c>
      <c r="D41" s="4" t="s">
        <v>13</v>
      </c>
      <c r="E41" s="4" t="s">
        <v>194</v>
      </c>
      <c r="F41" s="4" t="s">
        <v>195</v>
      </c>
      <c r="G41" s="4" t="s">
        <v>10</v>
      </c>
      <c r="H41" s="4" t="s">
        <v>11</v>
      </c>
      <c r="I41" s="4" t="s">
        <v>177</v>
      </c>
    </row>
    <row r="42" spans="1:9">
      <c r="A42">
        <v>40</v>
      </c>
      <c r="B42" t="s">
        <v>439</v>
      </c>
      <c r="C42" s="6">
        <v>5810210538</v>
      </c>
      <c r="D42" s="5" t="s">
        <v>7</v>
      </c>
      <c r="E42" s="5" t="s">
        <v>196</v>
      </c>
      <c r="F42" s="5" t="s">
        <v>197</v>
      </c>
      <c r="G42" s="5" t="s">
        <v>10</v>
      </c>
      <c r="H42" s="5" t="s">
        <v>11</v>
      </c>
      <c r="I42" s="5" t="s">
        <v>177</v>
      </c>
    </row>
    <row r="43" spans="1:9">
      <c r="A43">
        <v>41</v>
      </c>
      <c r="B43" t="s">
        <v>438</v>
      </c>
      <c r="C43" s="3">
        <v>5810210549</v>
      </c>
      <c r="D43" s="4" t="s">
        <v>7</v>
      </c>
      <c r="E43" s="4" t="s">
        <v>198</v>
      </c>
      <c r="F43" s="4" t="s">
        <v>199</v>
      </c>
      <c r="G43" s="4" t="s">
        <v>10</v>
      </c>
      <c r="H43" s="4" t="s">
        <v>11</v>
      </c>
      <c r="I43" s="4" t="s">
        <v>177</v>
      </c>
    </row>
    <row r="44" spans="1:9">
      <c r="A44">
        <v>42</v>
      </c>
      <c r="B44" t="s">
        <v>438</v>
      </c>
      <c r="C44" s="6">
        <v>5810210556</v>
      </c>
      <c r="D44" s="5" t="s">
        <v>13</v>
      </c>
      <c r="E44" s="5" t="s">
        <v>200</v>
      </c>
      <c r="F44" s="5" t="s">
        <v>201</v>
      </c>
      <c r="G44" s="5" t="s">
        <v>10</v>
      </c>
      <c r="H44" s="5" t="s">
        <v>11</v>
      </c>
      <c r="I44" s="5" t="s">
        <v>187</v>
      </c>
    </row>
    <row r="45" spans="1:9">
      <c r="A45">
        <v>43</v>
      </c>
      <c r="B45" t="s">
        <v>440</v>
      </c>
      <c r="C45" s="3">
        <v>5810210561</v>
      </c>
      <c r="D45" s="4" t="s">
        <v>7</v>
      </c>
      <c r="E45" s="4" t="s">
        <v>202</v>
      </c>
      <c r="F45" s="4" t="s">
        <v>203</v>
      </c>
      <c r="G45" s="4" t="s">
        <v>10</v>
      </c>
      <c r="H45" s="4" t="s">
        <v>11</v>
      </c>
      <c r="I45" s="4" t="s">
        <v>177</v>
      </c>
    </row>
    <row r="46" spans="1:9">
      <c r="A46">
        <v>44</v>
      </c>
      <c r="B46" t="s">
        <v>438</v>
      </c>
      <c r="C46" s="6">
        <v>5810210570</v>
      </c>
      <c r="D46" s="5" t="s">
        <v>7</v>
      </c>
      <c r="E46" s="5" t="s">
        <v>204</v>
      </c>
      <c r="F46" s="5" t="s">
        <v>205</v>
      </c>
      <c r="G46" s="5" t="s">
        <v>10</v>
      </c>
      <c r="H46" s="5" t="s">
        <v>11</v>
      </c>
      <c r="I46" s="5" t="s">
        <v>177</v>
      </c>
    </row>
    <row r="47" spans="1:9">
      <c r="A47">
        <v>45</v>
      </c>
      <c r="B47" t="s">
        <v>438</v>
      </c>
      <c r="C47" s="3">
        <v>5810210572</v>
      </c>
      <c r="D47" s="4" t="s">
        <v>13</v>
      </c>
      <c r="E47" s="4" t="s">
        <v>206</v>
      </c>
      <c r="F47" s="4" t="s">
        <v>207</v>
      </c>
      <c r="G47" s="4" t="s">
        <v>10</v>
      </c>
      <c r="H47" s="4" t="s">
        <v>11</v>
      </c>
      <c r="I47" s="4" t="s">
        <v>187</v>
      </c>
    </row>
    <row r="48" spans="1:9">
      <c r="A48">
        <v>46</v>
      </c>
      <c r="B48" t="s">
        <v>438</v>
      </c>
      <c r="C48" s="6">
        <v>5810210607</v>
      </c>
      <c r="D48" s="5" t="s">
        <v>7</v>
      </c>
      <c r="E48" s="5" t="s">
        <v>208</v>
      </c>
      <c r="F48" s="5" t="s">
        <v>209</v>
      </c>
      <c r="G48" s="5" t="s">
        <v>10</v>
      </c>
      <c r="H48" s="5" t="s">
        <v>11</v>
      </c>
      <c r="I48" s="5" t="s">
        <v>177</v>
      </c>
    </row>
    <row r="49" spans="1:9">
      <c r="A49">
        <v>47</v>
      </c>
      <c r="B49" t="s">
        <v>438</v>
      </c>
      <c r="C49" s="3">
        <v>5810210611</v>
      </c>
      <c r="D49" s="4" t="s">
        <v>13</v>
      </c>
      <c r="E49" s="4" t="s">
        <v>210</v>
      </c>
      <c r="F49" s="4" t="s">
        <v>211</v>
      </c>
      <c r="G49" s="4" t="s">
        <v>10</v>
      </c>
      <c r="H49" s="4" t="s">
        <v>11</v>
      </c>
      <c r="I49" s="4" t="s">
        <v>187</v>
      </c>
    </row>
    <row r="50" spans="1:9">
      <c r="A50">
        <v>48</v>
      </c>
      <c r="B50" t="s">
        <v>439</v>
      </c>
      <c r="C50" s="6">
        <v>5810210634</v>
      </c>
      <c r="D50" s="5" t="s">
        <v>7</v>
      </c>
      <c r="E50" s="5" t="s">
        <v>212</v>
      </c>
      <c r="F50" s="5" t="s">
        <v>213</v>
      </c>
      <c r="G50" s="5" t="s">
        <v>10</v>
      </c>
      <c r="H50" s="5" t="s">
        <v>11</v>
      </c>
      <c r="I50" s="5" t="s">
        <v>187</v>
      </c>
    </row>
    <row r="51" spans="1:9">
      <c r="A51">
        <v>49</v>
      </c>
      <c r="B51" t="s">
        <v>439</v>
      </c>
      <c r="C51" s="3">
        <v>5810210671</v>
      </c>
      <c r="D51" s="4" t="s">
        <v>7</v>
      </c>
      <c r="E51" s="4" t="s">
        <v>214</v>
      </c>
      <c r="F51" s="4" t="s">
        <v>215</v>
      </c>
      <c r="G51" s="4" t="s">
        <v>10</v>
      </c>
      <c r="H51" s="4" t="s">
        <v>11</v>
      </c>
      <c r="I51" s="4" t="s">
        <v>187</v>
      </c>
    </row>
    <row r="52" spans="1:9">
      <c r="A52">
        <v>50</v>
      </c>
      <c r="B52" t="s">
        <v>439</v>
      </c>
      <c r="C52" s="6">
        <v>5810210731</v>
      </c>
      <c r="D52" s="5" t="s">
        <v>13</v>
      </c>
      <c r="E52" s="5" t="s">
        <v>216</v>
      </c>
      <c r="F52" s="5" t="s">
        <v>217</v>
      </c>
      <c r="G52" s="5" t="s">
        <v>10</v>
      </c>
      <c r="H52" s="5" t="s">
        <v>11</v>
      </c>
      <c r="I52" s="5" t="s">
        <v>187</v>
      </c>
    </row>
    <row r="53" spans="1:9">
      <c r="A53">
        <v>51</v>
      </c>
      <c r="B53" t="s">
        <v>440</v>
      </c>
      <c r="C53" s="3">
        <v>5810210842</v>
      </c>
      <c r="D53" s="4" t="s">
        <v>13</v>
      </c>
      <c r="E53" s="4" t="s">
        <v>218</v>
      </c>
      <c r="F53" s="4" t="s">
        <v>219</v>
      </c>
      <c r="G53" s="4" t="s">
        <v>10</v>
      </c>
      <c r="H53" s="4" t="s">
        <v>11</v>
      </c>
      <c r="I53" s="4" t="s">
        <v>184</v>
      </c>
    </row>
    <row r="54" spans="1:9">
      <c r="A54">
        <v>52</v>
      </c>
      <c r="B54" t="s">
        <v>438</v>
      </c>
      <c r="C54" s="6">
        <v>5810210893</v>
      </c>
      <c r="D54" s="5" t="s">
        <v>7</v>
      </c>
      <c r="E54" s="5" t="s">
        <v>220</v>
      </c>
      <c r="F54" s="5" t="s">
        <v>221</v>
      </c>
      <c r="G54" s="5" t="s">
        <v>10</v>
      </c>
      <c r="H54" s="5" t="s">
        <v>11</v>
      </c>
      <c r="I54" s="5" t="s">
        <v>184</v>
      </c>
    </row>
    <row r="55" spans="1:9">
      <c r="A55">
        <v>53</v>
      </c>
      <c r="B55" t="s">
        <v>439</v>
      </c>
      <c r="C55" s="3">
        <v>5810210910</v>
      </c>
      <c r="D55" s="4" t="s">
        <v>7</v>
      </c>
      <c r="E55" s="4" t="s">
        <v>222</v>
      </c>
      <c r="F55" s="4" t="s">
        <v>223</v>
      </c>
      <c r="G55" s="4" t="s">
        <v>10</v>
      </c>
      <c r="H55" s="4" t="s">
        <v>11</v>
      </c>
      <c r="I55" s="4" t="s">
        <v>184</v>
      </c>
    </row>
    <row r="56" spans="1:9">
      <c r="A56">
        <v>54</v>
      </c>
      <c r="B56" t="s">
        <v>439</v>
      </c>
      <c r="C56" s="6">
        <v>5810210928</v>
      </c>
      <c r="D56" s="5" t="s">
        <v>13</v>
      </c>
      <c r="E56" s="5" t="s">
        <v>224</v>
      </c>
      <c r="F56" s="5" t="s">
        <v>225</v>
      </c>
      <c r="G56" s="5" t="s">
        <v>10</v>
      </c>
      <c r="H56" s="5" t="s">
        <v>11</v>
      </c>
      <c r="I56" s="5" t="s">
        <v>184</v>
      </c>
    </row>
    <row r="57" spans="1:9">
      <c r="A57">
        <v>55</v>
      </c>
      <c r="B57" t="s">
        <v>439</v>
      </c>
      <c r="C57" s="3">
        <v>5810210944</v>
      </c>
      <c r="D57" s="4" t="s">
        <v>7</v>
      </c>
      <c r="E57" s="4" t="s">
        <v>226</v>
      </c>
      <c r="F57" s="4" t="s">
        <v>227</v>
      </c>
      <c r="G57" s="4" t="s">
        <v>10</v>
      </c>
      <c r="H57" s="4" t="s">
        <v>11</v>
      </c>
      <c r="I57" s="4" t="s">
        <v>184</v>
      </c>
    </row>
    <row r="58" spans="1:9">
      <c r="A58">
        <v>56</v>
      </c>
      <c r="B58" t="s">
        <v>439</v>
      </c>
      <c r="C58" s="6">
        <v>5810210979</v>
      </c>
      <c r="D58" s="5" t="s">
        <v>13</v>
      </c>
      <c r="E58" s="5" t="s">
        <v>228</v>
      </c>
      <c r="F58" s="5" t="s">
        <v>229</v>
      </c>
      <c r="G58" s="5" t="s">
        <v>10</v>
      </c>
      <c r="H58" s="5" t="s">
        <v>11</v>
      </c>
      <c r="I58" s="5" t="s">
        <v>184</v>
      </c>
    </row>
    <row r="61" spans="1:9">
      <c r="B61" t="s">
        <v>438</v>
      </c>
      <c r="C61">
        <f>COUNTIF($B$3:$B$58,B61)</f>
        <v>32</v>
      </c>
      <c r="D61" s="8">
        <f>C61/($C$61+$C$62)*100</f>
        <v>60.377358490566039</v>
      </c>
    </row>
    <row r="62" spans="1:9">
      <c r="B62" t="s">
        <v>439</v>
      </c>
      <c r="C62">
        <f>COUNTIF($B$3:$B$58,B62)</f>
        <v>21</v>
      </c>
      <c r="D62" s="8">
        <f>C62/($C$61+$C$62)*100</f>
        <v>39.622641509433961</v>
      </c>
    </row>
    <row r="63" spans="1:9">
      <c r="B63" t="s">
        <v>440</v>
      </c>
      <c r="C63">
        <f>COUNTIF($B$3:$B$58,B63)</f>
        <v>3</v>
      </c>
    </row>
  </sheetData>
  <hyperlinks>
    <hyperlink ref="C2" r:id="rId1" display="javascript:__doPostBack('ctl00$ctl00$mainContent$PageContent$UcGridViewStudent1$GridView1','Sort$STUDENT_ID')"/>
    <hyperlink ref="C3" r:id="rId2" display="javascript:__doPostBack('ctl00$ctl00$mainContent$PageContent$UcGridViewStudent1$GridView1$ctl02$LinkButton1','')"/>
    <hyperlink ref="C4" r:id="rId3" display="javascript:__doPostBack('ctl00$ctl00$mainContent$PageContent$UcGridViewStudent1$GridView1$ctl03$LinkButton1','')"/>
    <hyperlink ref="C5" r:id="rId4" display="javascript:__doPostBack('ctl00$ctl00$mainContent$PageContent$UcGridViewStudent1$GridView1$ctl04$LinkButton1','')"/>
    <hyperlink ref="C6" r:id="rId5" display="javascript:__doPostBack('ctl00$ctl00$mainContent$PageContent$UcGridViewStudent1$GridView1$ctl05$LinkButton1','')"/>
    <hyperlink ref="C7" r:id="rId6" display="javascript:__doPostBack('ctl00$ctl00$mainContent$PageContent$UcGridViewStudent1$GridView1$ctl06$LinkButton1','')"/>
    <hyperlink ref="C8" r:id="rId7" display="javascript:__doPostBack('ctl00$ctl00$mainContent$PageContent$UcGridViewStudent1$GridView1$ctl07$LinkButton1','')"/>
    <hyperlink ref="C9" r:id="rId8" display="javascript:__doPostBack('ctl00$ctl00$mainContent$PageContent$UcGridViewStudent1$GridView1$ctl08$LinkButton1','')"/>
    <hyperlink ref="C10" r:id="rId9" display="javascript:__doPostBack('ctl00$ctl00$mainContent$PageContent$UcGridViewStudent1$GridView1$ctl09$LinkButton1','')"/>
    <hyperlink ref="C11" r:id="rId10" display="javascript:__doPostBack('ctl00$ctl00$mainContent$PageContent$UcGridViewStudent1$GridView1$ctl10$LinkButton1','')"/>
    <hyperlink ref="C12" r:id="rId11" display="javascript:__doPostBack('ctl00$ctl00$mainContent$PageContent$UcGridViewStudent1$GridView1$ctl11$LinkButton1','')"/>
    <hyperlink ref="C13" r:id="rId12" display="javascript:__doPostBack('ctl00$ctl00$mainContent$PageContent$UcGridViewStudent1$GridView1$ctl12$LinkButton1','')"/>
    <hyperlink ref="C14" r:id="rId13" display="javascript:__doPostBack('ctl00$ctl00$mainContent$PageContent$UcGridViewStudent1$GridView1$ctl13$LinkButton1','')"/>
    <hyperlink ref="C15" r:id="rId14" display="javascript:__doPostBack('ctl00$ctl00$mainContent$PageContent$UcGridViewStudent1$GridView1$ctl14$LinkButton1','')"/>
    <hyperlink ref="C16" r:id="rId15" display="javascript:__doPostBack('ctl00$ctl00$mainContent$PageContent$UcGridViewStudent1$GridView1$ctl15$LinkButton1','')"/>
    <hyperlink ref="C17" r:id="rId16" display="javascript:__doPostBack('ctl00$ctl00$mainContent$PageContent$UcGridViewStudent1$GridView1$ctl16$LinkButton1','')"/>
    <hyperlink ref="C18" r:id="rId17" display="javascript:__doPostBack('ctl00$ctl00$mainContent$PageContent$UcGridViewStudent1$GridView1$ctl17$LinkButton1','')"/>
    <hyperlink ref="C19" r:id="rId18" display="javascript:__doPostBack('ctl00$ctl00$mainContent$PageContent$UcGridViewStudent1$GridView1$ctl18$LinkButton1','')"/>
    <hyperlink ref="C20" r:id="rId19" display="javascript:__doPostBack('ctl00$ctl00$mainContent$PageContent$UcGridViewStudent1$GridView1$ctl19$LinkButton1','')"/>
    <hyperlink ref="C21" r:id="rId20" display="javascript:__doPostBack('ctl00$ctl00$mainContent$PageContent$UcGridViewStudent1$GridView1$ctl20$LinkButton1','')"/>
    <hyperlink ref="C22" r:id="rId21" display="javascript:__doPostBack('ctl00$ctl00$mainContent$PageContent$UcGridViewStudent1$GridView1$ctl21$LinkButton1','')"/>
    <hyperlink ref="C23" r:id="rId22" display="javascript:__doPostBack('ctl00$ctl00$mainContent$PageContent$UcGridViewStudent1$GridView1$ctl02$LinkButton1','')"/>
    <hyperlink ref="C24" r:id="rId23" display="javascript:__doPostBack('ctl00$ctl00$mainContent$PageContent$UcGridViewStudent1$GridView1$ctl03$LinkButton1','')"/>
    <hyperlink ref="C25" r:id="rId24" display="javascript:__doPostBack('ctl00$ctl00$mainContent$PageContent$UcGridViewStudent1$GridView1$ctl04$LinkButton1','')"/>
    <hyperlink ref="C26" r:id="rId25" display="javascript:__doPostBack('ctl00$ctl00$mainContent$PageContent$UcGridViewStudent1$GridView1$ctl05$LinkButton1','')"/>
    <hyperlink ref="C27" r:id="rId26" display="javascript:__doPostBack('ctl00$ctl00$mainContent$PageContent$UcGridViewStudent1$GridView1$ctl06$LinkButton1','')"/>
    <hyperlink ref="C28" r:id="rId27" display="javascript:__doPostBack('ctl00$ctl00$mainContent$PageContent$UcGridViewStudent1$GridView1$ctl07$LinkButton1','')"/>
    <hyperlink ref="C29" r:id="rId28" display="javascript:__doPostBack('ctl00$ctl00$mainContent$PageContent$UcGridViewStudent1$GridView1$ctl08$LinkButton1','')"/>
    <hyperlink ref="C30" r:id="rId29" display="javascript:__doPostBack('ctl00$ctl00$mainContent$PageContent$UcGridViewStudent1$GridView1$ctl09$LinkButton1','')"/>
    <hyperlink ref="C31" r:id="rId30" display="javascript:__doPostBack('ctl00$ctl00$mainContent$PageContent$UcGridViewStudent1$GridView1$ctl10$LinkButton1','')"/>
    <hyperlink ref="C32" r:id="rId31" display="javascript:__doPostBack('ctl00$ctl00$mainContent$PageContent$UcGridViewStudent1$GridView1$ctl11$LinkButton1','')"/>
    <hyperlink ref="C33" r:id="rId32" display="javascript:__doPostBack('ctl00$ctl00$mainContent$PageContent$UcGridViewStudent1$GridView1$ctl12$LinkButton1','')"/>
    <hyperlink ref="C34" r:id="rId33" display="javascript:__doPostBack('ctl00$ctl00$mainContent$PageContent$UcGridViewStudent1$GridView1$ctl13$LinkButton1','')"/>
    <hyperlink ref="C35" r:id="rId34" display="javascript:__doPostBack('ctl00$ctl00$mainContent$PageContent$UcGridViewStudent1$GridView1$ctl14$LinkButton1','')"/>
    <hyperlink ref="C36" r:id="rId35" display="javascript:__doPostBack('ctl00$ctl00$mainContent$PageContent$UcGridViewStudent1$GridView1$ctl15$LinkButton1','')"/>
    <hyperlink ref="C37" r:id="rId36" display="javascript:__doPostBack('ctl00$ctl00$mainContent$PageContent$UcGridViewStudent1$GridView1$ctl16$LinkButton1','')"/>
    <hyperlink ref="C38" r:id="rId37" display="javascript:__doPostBack('ctl00$ctl00$mainContent$PageContent$UcGridViewStudent1$GridView1$ctl17$LinkButton1','')"/>
    <hyperlink ref="C39" r:id="rId38" display="javascript:__doPostBack('ctl00$ctl00$mainContent$PageContent$UcGridViewStudent1$GridView1$ctl18$LinkButton1','')"/>
    <hyperlink ref="C40" r:id="rId39" display="javascript:__doPostBack('ctl00$ctl00$mainContent$PageContent$UcGridViewStudent1$GridView1$ctl19$LinkButton1','')"/>
    <hyperlink ref="C41" r:id="rId40" display="javascript:__doPostBack('ctl00$ctl00$mainContent$PageContent$UcGridViewStudent1$GridView1$ctl20$LinkButton1','')"/>
    <hyperlink ref="C42" r:id="rId41" display="javascript:__doPostBack('ctl00$ctl00$mainContent$PageContent$UcGridViewStudent1$GridView1$ctl21$LinkButton1','')"/>
    <hyperlink ref="C43" r:id="rId42" display="javascript:__doPostBack('ctl00$ctl00$mainContent$PageContent$UcGridViewStudent1$GridView1$ctl02$LinkButton1','')"/>
    <hyperlink ref="C44" r:id="rId43" display="javascript:__doPostBack('ctl00$ctl00$mainContent$PageContent$UcGridViewStudent1$GridView1$ctl03$LinkButton1','')"/>
    <hyperlink ref="C45" r:id="rId44" display="javascript:__doPostBack('ctl00$ctl00$mainContent$PageContent$UcGridViewStudent1$GridView1$ctl04$LinkButton1','')"/>
    <hyperlink ref="C46" r:id="rId45" display="javascript:__doPostBack('ctl00$ctl00$mainContent$PageContent$UcGridViewStudent1$GridView1$ctl05$LinkButton1','')"/>
    <hyperlink ref="C47" r:id="rId46" display="javascript:__doPostBack('ctl00$ctl00$mainContent$PageContent$UcGridViewStudent1$GridView1$ctl06$LinkButton1','')"/>
    <hyperlink ref="C48" r:id="rId47" display="javascript:__doPostBack('ctl00$ctl00$mainContent$PageContent$UcGridViewStudent1$GridView1$ctl07$LinkButton1','')"/>
    <hyperlink ref="C49" r:id="rId48" display="javascript:__doPostBack('ctl00$ctl00$mainContent$PageContent$UcGridViewStudent1$GridView1$ctl08$LinkButton1','')"/>
    <hyperlink ref="C50" r:id="rId49" display="javascript:__doPostBack('ctl00$ctl00$mainContent$PageContent$UcGridViewStudent1$GridView1$ctl09$LinkButton1','')"/>
    <hyperlink ref="C51" r:id="rId50" display="javascript:__doPostBack('ctl00$ctl00$mainContent$PageContent$UcGridViewStudent1$GridView1$ctl10$LinkButton1','')"/>
    <hyperlink ref="C52" r:id="rId51" display="javascript:__doPostBack('ctl00$ctl00$mainContent$PageContent$UcGridViewStudent1$GridView1$ctl11$LinkButton1','')"/>
    <hyperlink ref="C53" r:id="rId52" display="javascript:__doPostBack('ctl00$ctl00$mainContent$PageContent$UcGridViewStudent1$GridView1$ctl12$LinkButton1','')"/>
    <hyperlink ref="C54" r:id="rId53" display="javascript:__doPostBack('ctl00$ctl00$mainContent$PageContent$UcGridViewStudent1$GridView1$ctl13$LinkButton1','')"/>
    <hyperlink ref="C55" r:id="rId54" display="javascript:__doPostBack('ctl00$ctl00$mainContent$PageContent$UcGridViewStudent1$GridView1$ctl14$LinkButton1','')"/>
    <hyperlink ref="C56" r:id="rId55" display="javascript:__doPostBack('ctl00$ctl00$mainContent$PageContent$UcGridViewStudent1$GridView1$ctl15$LinkButton1','')"/>
    <hyperlink ref="C57" r:id="rId56" display="javascript:__doPostBack('ctl00$ctl00$mainContent$PageContent$UcGridViewStudent1$GridView1$ctl16$LinkButton1','')"/>
    <hyperlink ref="C58" r:id="rId57" display="javascript:__doPostBack('ctl00$ctl00$mainContent$PageContent$UcGridViewStudent1$GridView1$ctl17$LinkButton1','')"/>
  </hyperlinks>
  <pageMargins left="0.7" right="0.7" top="0.75" bottom="0.75" header="0.3" footer="0.3"/>
  <pageSetup paperSize="9" orientation="portrait" verticalDpi="0" r:id="rId58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0"/>
  <sheetViews>
    <sheetView workbookViewId="0">
      <selection activeCell="C1" sqref="C1:C1048576"/>
    </sheetView>
  </sheetViews>
  <sheetFormatPr defaultRowHeight="14.25"/>
  <cols>
    <col min="1" max="1" width="11" customWidth="1"/>
    <col min="4" max="4" width="14.25" customWidth="1"/>
    <col min="5" max="5" width="8.75" customWidth="1"/>
    <col min="6" max="6" width="12.75" customWidth="1"/>
    <col min="7" max="7" width="17.25" customWidth="1"/>
    <col min="8" max="8" width="24.25" customWidth="1"/>
    <col min="9" max="9" width="25.625" customWidth="1"/>
    <col min="10" max="10" width="23.75" customWidth="1"/>
  </cols>
  <sheetData>
    <row r="2" spans="1:10" ht="25.5">
      <c r="D2" s="3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>
      <c r="A3">
        <v>1</v>
      </c>
      <c r="B3">
        <v>2.64</v>
      </c>
      <c r="D3" s="3">
        <v>5910210009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>
      <c r="A4">
        <v>2</v>
      </c>
      <c r="B4">
        <v>3.02</v>
      </c>
      <c r="D4" s="6">
        <v>5910210015</v>
      </c>
      <c r="E4" s="5" t="s">
        <v>13</v>
      </c>
      <c r="F4" s="5" t="s">
        <v>14</v>
      </c>
      <c r="G4" s="5" t="s">
        <v>15</v>
      </c>
      <c r="H4" s="5" t="s">
        <v>10</v>
      </c>
      <c r="I4" s="5" t="s">
        <v>11</v>
      </c>
      <c r="J4" s="5" t="s">
        <v>16</v>
      </c>
    </row>
    <row r="5" spans="1:10">
      <c r="A5">
        <v>3</v>
      </c>
      <c r="B5">
        <v>3.2</v>
      </c>
      <c r="D5" s="3">
        <v>5910210067</v>
      </c>
      <c r="E5" s="4" t="s">
        <v>7</v>
      </c>
      <c r="F5" s="4" t="s">
        <v>17</v>
      </c>
      <c r="G5" s="4" t="s">
        <v>18</v>
      </c>
      <c r="H5" s="4" t="s">
        <v>10</v>
      </c>
      <c r="I5" s="4" t="s">
        <v>11</v>
      </c>
      <c r="J5" s="4" t="s">
        <v>16</v>
      </c>
    </row>
    <row r="6" spans="1:10">
      <c r="A6">
        <v>4</v>
      </c>
      <c r="B6">
        <v>3.51</v>
      </c>
      <c r="D6" s="6">
        <v>5910210089</v>
      </c>
      <c r="E6" s="5" t="s">
        <v>7</v>
      </c>
      <c r="F6" s="5" t="s">
        <v>19</v>
      </c>
      <c r="G6" s="5" t="s">
        <v>20</v>
      </c>
      <c r="H6" s="5" t="s">
        <v>10</v>
      </c>
      <c r="I6" s="5" t="s">
        <v>11</v>
      </c>
      <c r="J6" s="5" t="s">
        <v>21</v>
      </c>
    </row>
    <row r="7" spans="1:10">
      <c r="A7">
        <v>5</v>
      </c>
      <c r="B7">
        <v>2.0499999999999998</v>
      </c>
      <c r="D7" s="3">
        <v>5910210095</v>
      </c>
      <c r="E7" s="4" t="s">
        <v>7</v>
      </c>
      <c r="F7" s="4" t="s">
        <v>22</v>
      </c>
      <c r="G7" s="4" t="s">
        <v>23</v>
      </c>
      <c r="H7" s="4" t="s">
        <v>10</v>
      </c>
      <c r="I7" s="4" t="s">
        <v>11</v>
      </c>
      <c r="J7" s="4" t="s">
        <v>16</v>
      </c>
    </row>
    <row r="8" spans="1:10">
      <c r="A8">
        <v>6</v>
      </c>
      <c r="B8">
        <v>2.82</v>
      </c>
      <c r="D8" s="6">
        <v>5910210111</v>
      </c>
      <c r="E8" s="5" t="s">
        <v>7</v>
      </c>
      <c r="F8" s="5" t="s">
        <v>24</v>
      </c>
      <c r="G8" s="5" t="s">
        <v>25</v>
      </c>
      <c r="H8" s="5" t="s">
        <v>10</v>
      </c>
      <c r="I8" s="5" t="s">
        <v>11</v>
      </c>
      <c r="J8" s="5" t="s">
        <v>16</v>
      </c>
    </row>
    <row r="9" spans="1:10">
      <c r="A9">
        <v>7</v>
      </c>
      <c r="B9">
        <v>3</v>
      </c>
      <c r="D9" s="3">
        <v>5910210114</v>
      </c>
      <c r="E9" s="4" t="s">
        <v>7</v>
      </c>
      <c r="F9" s="4" t="s">
        <v>26</v>
      </c>
      <c r="G9" s="4" t="s">
        <v>27</v>
      </c>
      <c r="H9" s="4" t="s">
        <v>10</v>
      </c>
      <c r="I9" s="4" t="s">
        <v>11</v>
      </c>
      <c r="J9" s="4" t="s">
        <v>21</v>
      </c>
    </row>
    <row r="10" spans="1:10">
      <c r="A10">
        <v>8</v>
      </c>
      <c r="B10">
        <v>2.94</v>
      </c>
      <c r="D10" s="6">
        <v>5910210145</v>
      </c>
      <c r="E10" s="5" t="s">
        <v>7</v>
      </c>
      <c r="F10" s="5" t="s">
        <v>28</v>
      </c>
      <c r="G10" s="5" t="s">
        <v>29</v>
      </c>
      <c r="H10" s="5" t="s">
        <v>10</v>
      </c>
      <c r="I10" s="5" t="s">
        <v>11</v>
      </c>
      <c r="J10" s="5" t="s">
        <v>30</v>
      </c>
    </row>
    <row r="11" spans="1:10">
      <c r="A11">
        <v>9</v>
      </c>
      <c r="B11">
        <v>2.15</v>
      </c>
      <c r="D11" s="3">
        <v>5910210158</v>
      </c>
      <c r="E11" s="4" t="s">
        <v>13</v>
      </c>
      <c r="F11" s="4" t="s">
        <v>31</v>
      </c>
      <c r="G11" s="4" t="s">
        <v>32</v>
      </c>
      <c r="H11" s="4" t="s">
        <v>10</v>
      </c>
      <c r="I11" s="4" t="s">
        <v>11</v>
      </c>
      <c r="J11" s="4" t="s">
        <v>30</v>
      </c>
    </row>
    <row r="12" spans="1:10">
      <c r="A12">
        <v>10</v>
      </c>
      <c r="B12">
        <v>2.2799999999999998</v>
      </c>
      <c r="D12" s="6">
        <v>5910210166</v>
      </c>
      <c r="E12" s="5" t="s">
        <v>13</v>
      </c>
      <c r="F12" s="5" t="s">
        <v>33</v>
      </c>
      <c r="G12" s="5" t="s">
        <v>34</v>
      </c>
      <c r="H12" s="5" t="s">
        <v>10</v>
      </c>
      <c r="I12" s="5" t="s">
        <v>11</v>
      </c>
      <c r="J12" s="5" t="s">
        <v>12</v>
      </c>
    </row>
    <row r="13" spans="1:10">
      <c r="A13">
        <v>11</v>
      </c>
      <c r="B13">
        <v>3.08</v>
      </c>
      <c r="D13" s="3">
        <v>5910210170</v>
      </c>
      <c r="E13" s="4" t="s">
        <v>13</v>
      </c>
      <c r="F13" s="4" t="s">
        <v>35</v>
      </c>
      <c r="G13" s="4" t="s">
        <v>36</v>
      </c>
      <c r="H13" s="4" t="s">
        <v>10</v>
      </c>
      <c r="I13" s="4" t="s">
        <v>11</v>
      </c>
      <c r="J13" s="4" t="s">
        <v>12</v>
      </c>
    </row>
    <row r="14" spans="1:10">
      <c r="A14">
        <v>12</v>
      </c>
      <c r="B14">
        <v>2.13</v>
      </c>
      <c r="D14" s="6">
        <v>5910210185</v>
      </c>
      <c r="E14" s="5" t="s">
        <v>13</v>
      </c>
      <c r="F14" s="5" t="s">
        <v>37</v>
      </c>
      <c r="G14" s="5" t="s">
        <v>38</v>
      </c>
      <c r="H14" s="5" t="s">
        <v>10</v>
      </c>
      <c r="I14" s="5" t="s">
        <v>11</v>
      </c>
      <c r="J14" s="5" t="s">
        <v>12</v>
      </c>
    </row>
    <row r="15" spans="1:10">
      <c r="A15">
        <v>13</v>
      </c>
      <c r="B15">
        <v>2.62</v>
      </c>
      <c r="D15" s="3">
        <v>5910210215</v>
      </c>
      <c r="E15" s="4" t="s">
        <v>7</v>
      </c>
      <c r="F15" s="4" t="s">
        <v>39</v>
      </c>
      <c r="G15" s="4" t="s">
        <v>40</v>
      </c>
      <c r="H15" s="4" t="s">
        <v>10</v>
      </c>
      <c r="I15" s="4" t="s">
        <v>11</v>
      </c>
      <c r="J15" s="4" t="s">
        <v>30</v>
      </c>
    </row>
    <row r="16" spans="1:10">
      <c r="A16">
        <v>14</v>
      </c>
      <c r="D16" s="6">
        <v>5910210217</v>
      </c>
      <c r="E16" s="5" t="s">
        <v>13</v>
      </c>
      <c r="F16" s="5" t="s">
        <v>41</v>
      </c>
      <c r="G16" s="5" t="s">
        <v>42</v>
      </c>
      <c r="H16" s="5" t="s">
        <v>10</v>
      </c>
      <c r="I16" s="5" t="s">
        <v>11</v>
      </c>
      <c r="J16" s="5" t="s">
        <v>30</v>
      </c>
    </row>
    <row r="17" spans="1:10">
      <c r="A17">
        <v>15</v>
      </c>
      <c r="B17">
        <v>3.1</v>
      </c>
      <c r="D17" s="3">
        <v>5910210225</v>
      </c>
      <c r="E17" s="4" t="s">
        <v>13</v>
      </c>
      <c r="F17" s="4" t="s">
        <v>43</v>
      </c>
      <c r="G17" s="4" t="s">
        <v>44</v>
      </c>
      <c r="H17" s="4" t="s">
        <v>10</v>
      </c>
      <c r="I17" s="4" t="s">
        <v>11</v>
      </c>
      <c r="J17" s="4" t="s">
        <v>21</v>
      </c>
    </row>
    <row r="18" spans="1:10">
      <c r="A18">
        <v>16</v>
      </c>
      <c r="B18">
        <v>3.26</v>
      </c>
      <c r="D18" s="6">
        <v>5910210227</v>
      </c>
      <c r="E18" s="5" t="s">
        <v>7</v>
      </c>
      <c r="F18" s="5" t="s">
        <v>45</v>
      </c>
      <c r="G18" s="5" t="s">
        <v>46</v>
      </c>
      <c r="H18" s="5" t="s">
        <v>10</v>
      </c>
      <c r="I18" s="5" t="s">
        <v>11</v>
      </c>
      <c r="J18" s="5" t="s">
        <v>30</v>
      </c>
    </row>
    <row r="19" spans="1:10">
      <c r="A19">
        <v>17</v>
      </c>
      <c r="B19" s="7">
        <v>1.91</v>
      </c>
      <c r="C19" s="7"/>
      <c r="D19" s="3">
        <v>5910210229</v>
      </c>
      <c r="E19" s="4" t="s">
        <v>7</v>
      </c>
      <c r="F19" s="4" t="s">
        <v>47</v>
      </c>
      <c r="G19" s="4" t="s">
        <v>48</v>
      </c>
      <c r="H19" s="4" t="s">
        <v>10</v>
      </c>
      <c r="I19" s="4" t="s">
        <v>11</v>
      </c>
      <c r="J19" s="4" t="s">
        <v>30</v>
      </c>
    </row>
    <row r="20" spans="1:10">
      <c r="A20">
        <v>18</v>
      </c>
      <c r="B20">
        <v>3.34</v>
      </c>
      <c r="D20" s="6">
        <v>5910210233</v>
      </c>
      <c r="E20" s="5" t="s">
        <v>13</v>
      </c>
      <c r="F20" s="5" t="s">
        <v>49</v>
      </c>
      <c r="G20" s="5" t="s">
        <v>50</v>
      </c>
      <c r="H20" s="5" t="s">
        <v>10</v>
      </c>
      <c r="I20" s="5" t="s">
        <v>11</v>
      </c>
      <c r="J20" s="5" t="s">
        <v>21</v>
      </c>
    </row>
    <row r="21" spans="1:10">
      <c r="A21">
        <v>19</v>
      </c>
      <c r="B21">
        <v>3.74</v>
      </c>
      <c r="D21" s="3">
        <v>5910210283</v>
      </c>
      <c r="E21" s="4" t="s">
        <v>7</v>
      </c>
      <c r="F21" s="4" t="s">
        <v>51</v>
      </c>
      <c r="G21" s="4" t="s">
        <v>52</v>
      </c>
      <c r="H21" s="4" t="s">
        <v>10</v>
      </c>
      <c r="I21" s="4" t="s">
        <v>11</v>
      </c>
      <c r="J21" s="4" t="s">
        <v>12</v>
      </c>
    </row>
    <row r="22" spans="1:10">
      <c r="A22">
        <v>20</v>
      </c>
      <c r="B22">
        <v>2.5099999999999998</v>
      </c>
      <c r="D22" s="6">
        <v>5910210295</v>
      </c>
      <c r="E22" s="5" t="s">
        <v>13</v>
      </c>
      <c r="F22" s="5" t="s">
        <v>53</v>
      </c>
      <c r="G22" s="5" t="s">
        <v>54</v>
      </c>
      <c r="H22" s="5" t="s">
        <v>10</v>
      </c>
      <c r="I22" s="5" t="s">
        <v>11</v>
      </c>
      <c r="J22" s="5" t="s">
        <v>30</v>
      </c>
    </row>
    <row r="23" spans="1:10">
      <c r="A23">
        <v>21</v>
      </c>
      <c r="B23">
        <v>2.2799999999999998</v>
      </c>
      <c r="D23" s="3">
        <v>5910210299</v>
      </c>
      <c r="E23" s="4" t="s">
        <v>13</v>
      </c>
      <c r="F23" s="4" t="s">
        <v>55</v>
      </c>
      <c r="G23" s="4" t="s">
        <v>56</v>
      </c>
      <c r="H23" s="4" t="s">
        <v>10</v>
      </c>
      <c r="I23" s="4" t="s">
        <v>11</v>
      </c>
      <c r="J23" s="4" t="s">
        <v>12</v>
      </c>
    </row>
    <row r="24" spans="1:10">
      <c r="A24">
        <v>22</v>
      </c>
      <c r="B24">
        <v>2.0499999999999998</v>
      </c>
      <c r="D24" s="6">
        <v>5910210305</v>
      </c>
      <c r="E24" s="5" t="s">
        <v>7</v>
      </c>
      <c r="F24" s="5" t="s">
        <v>57</v>
      </c>
      <c r="G24" s="5" t="s">
        <v>58</v>
      </c>
      <c r="H24" s="5" t="s">
        <v>10</v>
      </c>
      <c r="I24" s="5" t="s">
        <v>11</v>
      </c>
      <c r="J24" s="5" t="s">
        <v>21</v>
      </c>
    </row>
    <row r="25" spans="1:10">
      <c r="A25">
        <v>23</v>
      </c>
      <c r="B25">
        <v>2.5299999999999998</v>
      </c>
      <c r="D25" s="3">
        <v>5910210319</v>
      </c>
      <c r="E25" s="4" t="s">
        <v>7</v>
      </c>
      <c r="F25" s="4" t="s">
        <v>59</v>
      </c>
      <c r="G25" s="4" t="s">
        <v>60</v>
      </c>
      <c r="H25" s="4" t="s">
        <v>10</v>
      </c>
      <c r="I25" s="4" t="s">
        <v>11</v>
      </c>
      <c r="J25" s="4" t="s">
        <v>12</v>
      </c>
    </row>
    <row r="26" spans="1:10">
      <c r="A26">
        <v>24</v>
      </c>
      <c r="B26">
        <v>2.5</v>
      </c>
      <c r="D26" s="6">
        <v>5910210323</v>
      </c>
      <c r="E26" s="5" t="s">
        <v>13</v>
      </c>
      <c r="F26" s="5" t="s">
        <v>61</v>
      </c>
      <c r="G26" s="5" t="s">
        <v>62</v>
      </c>
      <c r="H26" s="5" t="s">
        <v>10</v>
      </c>
      <c r="I26" s="5" t="s">
        <v>11</v>
      </c>
      <c r="J26" s="5" t="s">
        <v>30</v>
      </c>
    </row>
    <row r="27" spans="1:10">
      <c r="A27">
        <v>25</v>
      </c>
      <c r="B27">
        <v>2.63</v>
      </c>
      <c r="D27" s="3">
        <v>5910210330</v>
      </c>
      <c r="E27" s="4" t="s">
        <v>13</v>
      </c>
      <c r="F27" s="4" t="s">
        <v>63</v>
      </c>
      <c r="G27" s="4" t="s">
        <v>64</v>
      </c>
      <c r="H27" s="4" t="s">
        <v>10</v>
      </c>
      <c r="I27" s="4" t="s">
        <v>11</v>
      </c>
      <c r="J27" s="4" t="s">
        <v>21</v>
      </c>
    </row>
    <row r="28" spans="1:10">
      <c r="A28">
        <v>26</v>
      </c>
      <c r="B28">
        <v>2.3199999999999998</v>
      </c>
      <c r="D28" s="6">
        <v>5910210335</v>
      </c>
      <c r="E28" s="5" t="s">
        <v>13</v>
      </c>
      <c r="F28" s="5" t="s">
        <v>65</v>
      </c>
      <c r="G28" s="5" t="s">
        <v>66</v>
      </c>
      <c r="H28" s="5" t="s">
        <v>10</v>
      </c>
      <c r="I28" s="5" t="s">
        <v>11</v>
      </c>
      <c r="J28" s="5" t="s">
        <v>30</v>
      </c>
    </row>
    <row r="29" spans="1:10">
      <c r="A29">
        <v>27</v>
      </c>
      <c r="B29">
        <v>2.69</v>
      </c>
      <c r="D29" s="3">
        <v>5910210386</v>
      </c>
      <c r="E29" s="4" t="s">
        <v>13</v>
      </c>
      <c r="F29" s="4" t="s">
        <v>67</v>
      </c>
      <c r="G29" s="4" t="s">
        <v>68</v>
      </c>
      <c r="H29" s="4" t="s">
        <v>10</v>
      </c>
      <c r="I29" s="4" t="s">
        <v>11</v>
      </c>
      <c r="J29" s="4" t="s">
        <v>12</v>
      </c>
    </row>
    <row r="30" spans="1:10">
      <c r="A30">
        <v>28</v>
      </c>
      <c r="B30">
        <v>2.76</v>
      </c>
      <c r="D30" s="6">
        <v>5910210389</v>
      </c>
      <c r="E30" s="5" t="s">
        <v>7</v>
      </c>
      <c r="F30" s="5" t="s">
        <v>69</v>
      </c>
      <c r="G30" s="5" t="s">
        <v>70</v>
      </c>
      <c r="H30" s="5" t="s">
        <v>10</v>
      </c>
      <c r="I30" s="5" t="s">
        <v>11</v>
      </c>
      <c r="J30" s="5" t="s">
        <v>30</v>
      </c>
    </row>
    <row r="31" spans="1:10">
      <c r="A31">
        <v>29</v>
      </c>
      <c r="B31">
        <v>2.08</v>
      </c>
      <c r="D31" s="3">
        <v>5910210502</v>
      </c>
      <c r="E31" s="4" t="s">
        <v>7</v>
      </c>
      <c r="F31" s="4" t="s">
        <v>71</v>
      </c>
      <c r="G31" s="4" t="s">
        <v>72</v>
      </c>
      <c r="H31" s="4" t="s">
        <v>10</v>
      </c>
      <c r="I31" s="4" t="s">
        <v>11</v>
      </c>
      <c r="J31" s="4" t="s">
        <v>16</v>
      </c>
    </row>
    <row r="32" spans="1:10">
      <c r="A32">
        <v>30</v>
      </c>
      <c r="D32" s="6">
        <v>5910210518</v>
      </c>
      <c r="E32" s="5" t="s">
        <v>13</v>
      </c>
      <c r="F32" s="5" t="s">
        <v>73</v>
      </c>
      <c r="G32" s="5" t="s">
        <v>74</v>
      </c>
      <c r="H32" s="5" t="s">
        <v>10</v>
      </c>
      <c r="I32" s="5" t="s">
        <v>11</v>
      </c>
      <c r="J32" s="5" t="s">
        <v>16</v>
      </c>
    </row>
    <row r="33" spans="1:10">
      <c r="A33">
        <v>31</v>
      </c>
      <c r="D33" s="3">
        <v>5910210525</v>
      </c>
      <c r="E33" s="4" t="s">
        <v>7</v>
      </c>
      <c r="F33" s="4" t="s">
        <v>75</v>
      </c>
      <c r="G33" s="4" t="s">
        <v>76</v>
      </c>
      <c r="H33" s="4" t="s">
        <v>10</v>
      </c>
      <c r="I33" s="4" t="s">
        <v>11</v>
      </c>
      <c r="J33" s="4" t="s">
        <v>16</v>
      </c>
    </row>
    <row r="34" spans="1:10">
      <c r="A34">
        <v>32</v>
      </c>
      <c r="D34" s="6">
        <v>5910210564</v>
      </c>
      <c r="E34" s="5" t="s">
        <v>7</v>
      </c>
      <c r="F34" s="5" t="s">
        <v>77</v>
      </c>
      <c r="G34" s="5" t="s">
        <v>78</v>
      </c>
      <c r="H34" s="5" t="s">
        <v>10</v>
      </c>
      <c r="I34" s="5" t="s">
        <v>11</v>
      </c>
      <c r="J34" s="5" t="s">
        <v>21</v>
      </c>
    </row>
    <row r="35" spans="1:10">
      <c r="A35">
        <v>33</v>
      </c>
      <c r="D35" s="3">
        <v>5910210572</v>
      </c>
      <c r="E35" s="4" t="s">
        <v>7</v>
      </c>
      <c r="F35" s="4" t="s">
        <v>79</v>
      </c>
      <c r="G35" s="4" t="s">
        <v>80</v>
      </c>
      <c r="H35" s="4" t="s">
        <v>10</v>
      </c>
      <c r="I35" s="4" t="s">
        <v>11</v>
      </c>
      <c r="J35" s="4" t="s">
        <v>81</v>
      </c>
    </row>
    <row r="36" spans="1:10">
      <c r="A36">
        <v>34</v>
      </c>
      <c r="D36" s="6">
        <v>5910210575</v>
      </c>
      <c r="E36" s="5" t="s">
        <v>7</v>
      </c>
      <c r="F36" s="5" t="s">
        <v>82</v>
      </c>
      <c r="G36" s="5" t="s">
        <v>83</v>
      </c>
      <c r="H36" s="5" t="s">
        <v>10</v>
      </c>
      <c r="I36" s="5" t="s">
        <v>11</v>
      </c>
      <c r="J36" s="5" t="s">
        <v>81</v>
      </c>
    </row>
    <row r="37" spans="1:10">
      <c r="A37">
        <v>35</v>
      </c>
      <c r="D37" s="3">
        <v>5910210583</v>
      </c>
      <c r="E37" s="4" t="s">
        <v>13</v>
      </c>
      <c r="F37" s="4" t="s">
        <v>84</v>
      </c>
      <c r="G37" s="4" t="s">
        <v>85</v>
      </c>
      <c r="H37" s="4" t="s">
        <v>10</v>
      </c>
      <c r="I37" s="4" t="s">
        <v>11</v>
      </c>
      <c r="J37" s="4" t="s">
        <v>81</v>
      </c>
    </row>
    <row r="38" spans="1:10">
      <c r="A38">
        <v>36</v>
      </c>
      <c r="B38">
        <v>2.09</v>
      </c>
      <c r="D38" s="6">
        <v>5910210594</v>
      </c>
      <c r="E38" s="5" t="s">
        <v>7</v>
      </c>
      <c r="F38" s="5" t="s">
        <v>86</v>
      </c>
      <c r="G38" s="5" t="s">
        <v>87</v>
      </c>
      <c r="H38" s="5" t="s">
        <v>10</v>
      </c>
      <c r="I38" s="5" t="s">
        <v>11</v>
      </c>
      <c r="J38" s="5" t="s">
        <v>81</v>
      </c>
    </row>
    <row r="39" spans="1:10">
      <c r="A39">
        <v>37</v>
      </c>
      <c r="D39" s="3">
        <v>5910210622</v>
      </c>
      <c r="E39" s="4" t="s">
        <v>13</v>
      </c>
      <c r="F39" s="4" t="s">
        <v>88</v>
      </c>
      <c r="G39" s="4" t="s">
        <v>89</v>
      </c>
      <c r="H39" s="4" t="s">
        <v>10</v>
      </c>
      <c r="I39" s="4" t="s">
        <v>11</v>
      </c>
      <c r="J39" s="4" t="s">
        <v>81</v>
      </c>
    </row>
    <row r="40" spans="1:10">
      <c r="A40">
        <v>38</v>
      </c>
      <c r="B40">
        <v>2.73</v>
      </c>
      <c r="D40" s="6">
        <v>5910210638</v>
      </c>
      <c r="E40" s="5" t="s">
        <v>7</v>
      </c>
      <c r="F40" s="5" t="s">
        <v>90</v>
      </c>
      <c r="G40" s="5" t="s">
        <v>91</v>
      </c>
      <c r="H40" s="5" t="s">
        <v>10</v>
      </c>
      <c r="I40" s="5" t="s">
        <v>11</v>
      </c>
      <c r="J40" s="5" t="s">
        <v>81</v>
      </c>
    </row>
    <row r="41" spans="1:10">
      <c r="A41">
        <v>39</v>
      </c>
      <c r="B41">
        <v>2.0699999999999998</v>
      </c>
      <c r="D41" s="3">
        <v>5910210642</v>
      </c>
      <c r="E41" s="4" t="s">
        <v>7</v>
      </c>
      <c r="F41" s="4" t="s">
        <v>92</v>
      </c>
      <c r="G41" s="4" t="s">
        <v>93</v>
      </c>
      <c r="H41" s="4" t="s">
        <v>10</v>
      </c>
      <c r="I41" s="4" t="s">
        <v>11</v>
      </c>
      <c r="J41" s="4" t="s">
        <v>81</v>
      </c>
    </row>
    <row r="42" spans="1:10">
      <c r="A42">
        <v>40</v>
      </c>
      <c r="D42" s="6">
        <v>5910210665</v>
      </c>
      <c r="E42" s="5" t="s">
        <v>13</v>
      </c>
      <c r="F42" s="5" t="s">
        <v>94</v>
      </c>
      <c r="G42" s="5" t="s">
        <v>95</v>
      </c>
      <c r="H42" s="5" t="s">
        <v>10</v>
      </c>
      <c r="I42" s="5" t="s">
        <v>11</v>
      </c>
      <c r="J42" s="5" t="s">
        <v>81</v>
      </c>
    </row>
    <row r="43" spans="1:10">
      <c r="A43">
        <v>41</v>
      </c>
      <c r="D43" s="3">
        <v>5910210685</v>
      </c>
      <c r="E43" s="4" t="s">
        <v>7</v>
      </c>
      <c r="F43" s="4" t="s">
        <v>96</v>
      </c>
      <c r="G43" s="4" t="s">
        <v>97</v>
      </c>
      <c r="H43" s="4" t="s">
        <v>10</v>
      </c>
      <c r="I43" s="4" t="s">
        <v>11</v>
      </c>
      <c r="J43" s="4" t="s">
        <v>21</v>
      </c>
    </row>
    <row r="44" spans="1:10">
      <c r="A44">
        <v>42</v>
      </c>
      <c r="B44">
        <v>2.12</v>
      </c>
      <c r="D44" s="6">
        <v>5910210696</v>
      </c>
      <c r="E44" s="5" t="s">
        <v>7</v>
      </c>
      <c r="F44" s="5" t="s">
        <v>98</v>
      </c>
      <c r="G44" s="5" t="s">
        <v>99</v>
      </c>
      <c r="H44" s="5" t="s">
        <v>10</v>
      </c>
      <c r="I44" s="5" t="s">
        <v>11</v>
      </c>
      <c r="J44" s="5" t="s">
        <v>16</v>
      </c>
    </row>
    <row r="45" spans="1:10">
      <c r="A45">
        <v>43</v>
      </c>
      <c r="B45">
        <v>2.1800000000000002</v>
      </c>
      <c r="D45" s="3">
        <v>5910210733</v>
      </c>
      <c r="E45" s="4" t="s">
        <v>13</v>
      </c>
      <c r="F45" s="4" t="s">
        <v>100</v>
      </c>
      <c r="G45" s="4" t="s">
        <v>101</v>
      </c>
      <c r="H45" s="4" t="s">
        <v>10</v>
      </c>
      <c r="I45" s="4" t="s">
        <v>11</v>
      </c>
      <c r="J45" s="4" t="s">
        <v>81</v>
      </c>
    </row>
    <row r="46" spans="1:10">
      <c r="A46">
        <v>44</v>
      </c>
      <c r="D46" s="6">
        <v>5910210738</v>
      </c>
      <c r="E46" s="5" t="s">
        <v>7</v>
      </c>
      <c r="F46" s="5" t="s">
        <v>102</v>
      </c>
      <c r="G46" s="5" t="s">
        <v>103</v>
      </c>
      <c r="H46" s="5" t="s">
        <v>10</v>
      </c>
      <c r="I46" s="5" t="s">
        <v>11</v>
      </c>
      <c r="J46" s="5" t="s">
        <v>12</v>
      </c>
    </row>
    <row r="47" spans="1:10">
      <c r="A47">
        <v>45</v>
      </c>
      <c r="D47" s="3">
        <v>5910210744</v>
      </c>
      <c r="E47" s="4" t="s">
        <v>7</v>
      </c>
      <c r="F47" s="4" t="s">
        <v>104</v>
      </c>
      <c r="G47" s="4" t="s">
        <v>105</v>
      </c>
      <c r="H47" s="4" t="s">
        <v>10</v>
      </c>
      <c r="I47" s="4" t="s">
        <v>11</v>
      </c>
      <c r="J47" s="4" t="s">
        <v>12</v>
      </c>
    </row>
    <row r="48" spans="1:10">
      <c r="A48">
        <v>46</v>
      </c>
      <c r="B48">
        <v>2.41</v>
      </c>
      <c r="D48" s="6">
        <v>5910210835</v>
      </c>
      <c r="E48" s="5" t="s">
        <v>7</v>
      </c>
      <c r="F48" s="5" t="s">
        <v>106</v>
      </c>
      <c r="G48" s="5" t="s">
        <v>107</v>
      </c>
      <c r="H48" s="5" t="s">
        <v>10</v>
      </c>
      <c r="I48" s="5" t="s">
        <v>11</v>
      </c>
      <c r="J48" s="5" t="s">
        <v>81</v>
      </c>
    </row>
    <row r="49" spans="1:10">
      <c r="A49">
        <v>47</v>
      </c>
      <c r="B49">
        <v>2.16</v>
      </c>
      <c r="D49" s="3">
        <v>5910210839</v>
      </c>
      <c r="E49" s="4" t="s">
        <v>7</v>
      </c>
      <c r="F49" s="4" t="s">
        <v>108</v>
      </c>
      <c r="G49" s="4" t="s">
        <v>109</v>
      </c>
      <c r="H49" s="4" t="s">
        <v>10</v>
      </c>
      <c r="I49" s="4" t="s">
        <v>11</v>
      </c>
      <c r="J49" s="4" t="s">
        <v>21</v>
      </c>
    </row>
    <row r="50" spans="1:10">
      <c r="A50">
        <v>48</v>
      </c>
      <c r="B50">
        <v>2.0099999999999998</v>
      </c>
      <c r="D50" s="6">
        <v>5910210843</v>
      </c>
      <c r="E50" s="5" t="s">
        <v>7</v>
      </c>
      <c r="F50" s="5" t="s">
        <v>110</v>
      </c>
      <c r="G50" s="5" t="s">
        <v>111</v>
      </c>
      <c r="H50" s="5" t="s">
        <v>10</v>
      </c>
      <c r="I50" s="5" t="s">
        <v>11</v>
      </c>
      <c r="J50" s="5" t="s">
        <v>21</v>
      </c>
    </row>
    <row r="53" spans="1:10">
      <c r="A53" t="s">
        <v>439</v>
      </c>
      <c r="B53">
        <f>COUNT(B3:B50)</f>
        <v>36</v>
      </c>
    </row>
    <row r="54" spans="1:10">
      <c r="A54" t="s">
        <v>440</v>
      </c>
      <c r="B54">
        <f>48-B53</f>
        <v>12</v>
      </c>
    </row>
    <row r="56" spans="1:10">
      <c r="B56" t="s">
        <v>550</v>
      </c>
      <c r="D56">
        <f>COUNTIF($B$3:$B$50,"&lt; 2")</f>
        <v>1</v>
      </c>
    </row>
    <row r="57" spans="1:10">
      <c r="B57" t="s">
        <v>551</v>
      </c>
      <c r="D57">
        <f>COUNTIF($B$3:$B$50,"&lt; 2.5")-D56</f>
        <v>15</v>
      </c>
    </row>
    <row r="58" spans="1:10">
      <c r="B58" t="s">
        <v>552</v>
      </c>
      <c r="D58">
        <f>COUNTIF($B$3:$B$50,"&lt; 3")-D57-D56</f>
        <v>11</v>
      </c>
    </row>
    <row r="59" spans="1:10">
      <c r="B59" t="s">
        <v>553</v>
      </c>
      <c r="D59">
        <f>COUNTIF($B$3:$B$50,"&lt;3.5")-D58-D57-D56</f>
        <v>7</v>
      </c>
    </row>
    <row r="60" spans="1:10">
      <c r="B60" t="s">
        <v>554</v>
      </c>
      <c r="D60">
        <f>COUNTIF($B$3:$B$50,"&gt;=3.5")</f>
        <v>2</v>
      </c>
    </row>
  </sheetData>
  <hyperlinks>
    <hyperlink ref="D2" r:id="rId1" display="javascript:__doPostBack('ctl00$ctl00$mainContent$PageContent$UcGridViewStudent1$GridView1','Sort$STUDENT_ID')"/>
    <hyperlink ref="D3" r:id="rId2" display="javascript:__doPostBack('ctl00$ctl00$mainContent$PageContent$UcGridViewStudent1$GridView1$ctl02$LinkButton1','')"/>
    <hyperlink ref="D4" r:id="rId3" display="javascript:__doPostBack('ctl00$ctl00$mainContent$PageContent$UcGridViewStudent1$GridView1$ctl03$LinkButton1','')"/>
    <hyperlink ref="D5" r:id="rId4" display="javascript:__doPostBack('ctl00$ctl00$mainContent$PageContent$UcGridViewStudent1$GridView1$ctl04$LinkButton1','')"/>
    <hyperlink ref="D6" r:id="rId5" display="javascript:__doPostBack('ctl00$ctl00$mainContent$PageContent$UcGridViewStudent1$GridView1$ctl05$LinkButton1','')"/>
    <hyperlink ref="D7" r:id="rId6" display="javascript:__doPostBack('ctl00$ctl00$mainContent$PageContent$UcGridViewStudent1$GridView1$ctl06$LinkButton1','')"/>
    <hyperlink ref="D8" r:id="rId7" display="javascript:__doPostBack('ctl00$ctl00$mainContent$PageContent$UcGridViewStudent1$GridView1$ctl07$LinkButton1','')"/>
    <hyperlink ref="D9" r:id="rId8" display="javascript:__doPostBack('ctl00$ctl00$mainContent$PageContent$UcGridViewStudent1$GridView1$ctl08$LinkButton1','')"/>
    <hyperlink ref="D10" r:id="rId9" display="javascript:__doPostBack('ctl00$ctl00$mainContent$PageContent$UcGridViewStudent1$GridView1$ctl09$LinkButton1','')"/>
    <hyperlink ref="D11" r:id="rId10" display="javascript:__doPostBack('ctl00$ctl00$mainContent$PageContent$UcGridViewStudent1$GridView1$ctl10$LinkButton1','')"/>
    <hyperlink ref="D12" r:id="rId11" display="javascript:__doPostBack('ctl00$ctl00$mainContent$PageContent$UcGridViewStudent1$GridView1$ctl11$LinkButton1','')"/>
    <hyperlink ref="D13" r:id="rId12" display="javascript:__doPostBack('ctl00$ctl00$mainContent$PageContent$UcGridViewStudent1$GridView1$ctl12$LinkButton1','')"/>
    <hyperlink ref="D14" r:id="rId13" display="javascript:__doPostBack('ctl00$ctl00$mainContent$PageContent$UcGridViewStudent1$GridView1$ctl13$LinkButton1','')"/>
    <hyperlink ref="D15" r:id="rId14" display="javascript:__doPostBack('ctl00$ctl00$mainContent$PageContent$UcGridViewStudent1$GridView1$ctl14$LinkButton1','')"/>
    <hyperlink ref="D16" r:id="rId15" display="javascript:__doPostBack('ctl00$ctl00$mainContent$PageContent$UcGridViewStudent1$GridView1$ctl15$LinkButton1','')"/>
    <hyperlink ref="D17" r:id="rId16" display="javascript:__doPostBack('ctl00$ctl00$mainContent$PageContent$UcGridViewStudent1$GridView1$ctl16$LinkButton1','')"/>
    <hyperlink ref="D18" r:id="rId17" display="javascript:__doPostBack('ctl00$ctl00$mainContent$PageContent$UcGridViewStudent1$GridView1$ctl17$LinkButton1','')"/>
    <hyperlink ref="D19" r:id="rId18" display="javascript:__doPostBack('ctl00$ctl00$mainContent$PageContent$UcGridViewStudent1$GridView1$ctl18$LinkButton1','')"/>
    <hyperlink ref="D20" r:id="rId19" display="javascript:__doPostBack('ctl00$ctl00$mainContent$PageContent$UcGridViewStudent1$GridView1$ctl19$LinkButton1','')"/>
    <hyperlink ref="D21" r:id="rId20" display="javascript:__doPostBack('ctl00$ctl00$mainContent$PageContent$UcGridViewStudent1$GridView1$ctl20$LinkButton1','')"/>
    <hyperlink ref="D22" r:id="rId21" display="javascript:__doPostBack('ctl00$ctl00$mainContent$PageContent$UcGridViewStudent1$GridView1$ctl21$LinkButton1','')"/>
    <hyperlink ref="D23" r:id="rId22" display="javascript:__doPostBack('ctl00$ctl00$mainContent$PageContent$UcGridViewStudent1$GridView1$ctl02$LinkButton1','')"/>
    <hyperlink ref="D24" r:id="rId23" display="javascript:__doPostBack('ctl00$ctl00$mainContent$PageContent$UcGridViewStudent1$GridView1$ctl03$LinkButton1','')"/>
    <hyperlink ref="D25" r:id="rId24" display="javascript:__doPostBack('ctl00$ctl00$mainContent$PageContent$UcGridViewStudent1$GridView1$ctl04$LinkButton1','')"/>
    <hyperlink ref="D26" r:id="rId25" display="javascript:__doPostBack('ctl00$ctl00$mainContent$PageContent$UcGridViewStudent1$GridView1$ctl05$LinkButton1','')"/>
    <hyperlink ref="D27" r:id="rId26" display="javascript:__doPostBack('ctl00$ctl00$mainContent$PageContent$UcGridViewStudent1$GridView1$ctl06$LinkButton1','')"/>
    <hyperlink ref="D28" r:id="rId27" display="javascript:__doPostBack('ctl00$ctl00$mainContent$PageContent$UcGridViewStudent1$GridView1$ctl07$LinkButton1','')"/>
    <hyperlink ref="D29" r:id="rId28" display="javascript:__doPostBack('ctl00$ctl00$mainContent$PageContent$UcGridViewStudent1$GridView1$ctl08$LinkButton1','')"/>
    <hyperlink ref="D30" r:id="rId29" display="javascript:__doPostBack('ctl00$ctl00$mainContent$PageContent$UcGridViewStudent1$GridView1$ctl09$LinkButton1','')"/>
    <hyperlink ref="D31" r:id="rId30" display="javascript:__doPostBack('ctl00$ctl00$mainContent$PageContent$UcGridViewStudent1$GridView1$ctl10$LinkButton1','')"/>
    <hyperlink ref="D32" r:id="rId31" display="javascript:__doPostBack('ctl00$ctl00$mainContent$PageContent$UcGridViewStudent1$GridView1$ctl11$LinkButton1','')"/>
    <hyperlink ref="D33" r:id="rId32" display="javascript:__doPostBack('ctl00$ctl00$mainContent$PageContent$UcGridViewStudent1$GridView1$ctl12$LinkButton1','')"/>
    <hyperlink ref="D34" r:id="rId33" display="javascript:__doPostBack('ctl00$ctl00$mainContent$PageContent$UcGridViewStudent1$GridView1$ctl13$LinkButton1','')"/>
    <hyperlink ref="D35" r:id="rId34" display="javascript:__doPostBack('ctl00$ctl00$mainContent$PageContent$UcGridViewStudent1$GridView1$ctl14$LinkButton1','')"/>
    <hyperlink ref="D36" r:id="rId35" display="javascript:__doPostBack('ctl00$ctl00$mainContent$PageContent$UcGridViewStudent1$GridView1$ctl15$LinkButton1','')"/>
    <hyperlink ref="D37" r:id="rId36" display="javascript:__doPostBack('ctl00$ctl00$mainContent$PageContent$UcGridViewStudent1$GridView1$ctl16$LinkButton1','')"/>
    <hyperlink ref="D38" r:id="rId37" display="javascript:__doPostBack('ctl00$ctl00$mainContent$PageContent$UcGridViewStudent1$GridView1$ctl17$LinkButton1','')"/>
    <hyperlink ref="D39" r:id="rId38" display="javascript:__doPostBack('ctl00$ctl00$mainContent$PageContent$UcGridViewStudent1$GridView1$ctl18$LinkButton1','')"/>
    <hyperlink ref="D40" r:id="rId39" display="javascript:__doPostBack('ctl00$ctl00$mainContent$PageContent$UcGridViewStudent1$GridView1$ctl19$LinkButton1','')"/>
    <hyperlink ref="D41" r:id="rId40" display="javascript:__doPostBack('ctl00$ctl00$mainContent$PageContent$UcGridViewStudent1$GridView1$ctl20$LinkButton1','')"/>
    <hyperlink ref="D42" r:id="rId41" display="javascript:__doPostBack('ctl00$ctl00$mainContent$PageContent$UcGridViewStudent1$GridView1$ctl21$LinkButton1','')"/>
    <hyperlink ref="D43" r:id="rId42" display="javascript:__doPostBack('ctl00$ctl00$mainContent$PageContent$UcGridViewStudent1$GridView1$ctl02$LinkButton1','')"/>
    <hyperlink ref="D44" r:id="rId43" display="javascript:__doPostBack('ctl00$ctl00$mainContent$PageContent$UcGridViewStudent1$GridView1$ctl03$LinkButton1','')"/>
    <hyperlink ref="D45" r:id="rId44" display="javascript:__doPostBack('ctl00$ctl00$mainContent$PageContent$UcGridViewStudent1$GridView1$ctl04$LinkButton1','')"/>
    <hyperlink ref="D46" r:id="rId45" display="javascript:__doPostBack('ctl00$ctl00$mainContent$PageContent$UcGridViewStudent1$GridView1$ctl05$LinkButton1','')"/>
    <hyperlink ref="D47" r:id="rId46" display="javascript:__doPostBack('ctl00$ctl00$mainContent$PageContent$UcGridViewStudent1$GridView1$ctl06$LinkButton1','')"/>
    <hyperlink ref="D48" r:id="rId47" display="javascript:__doPostBack('ctl00$ctl00$mainContent$PageContent$UcGridViewStudent1$GridView1$ctl07$LinkButton1','')"/>
    <hyperlink ref="D49" r:id="rId48" display="javascript:__doPostBack('ctl00$ctl00$mainContent$PageContent$UcGridViewStudent1$GridView1$ctl08$LinkButton1','')"/>
    <hyperlink ref="D50" r:id="rId49" display="javascript:__doPostBack('ctl00$ctl00$mainContent$PageContent$UcGridViewStudent1$GridView1$ctl09$LinkButton1','')"/>
  </hyperlinks>
  <pageMargins left="0.7" right="0.7" top="0.75" bottom="0.75" header="0.3" footer="0.3"/>
  <pageSetup paperSize="9" orientation="portrait" verticalDpi="0" r:id="rId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2"/>
  <sheetViews>
    <sheetView topLeftCell="A40" workbookViewId="0">
      <selection activeCell="D58" sqref="D58:D62"/>
    </sheetView>
  </sheetViews>
  <sheetFormatPr defaultRowHeight="14.25"/>
  <cols>
    <col min="1" max="1" width="11.75" customWidth="1"/>
    <col min="4" max="4" width="9.125" style="12"/>
    <col min="5" max="5" width="14.25" customWidth="1"/>
    <col min="6" max="6" width="8.75" customWidth="1"/>
    <col min="7" max="7" width="12.75" customWidth="1"/>
    <col min="8" max="8" width="17.25" customWidth="1"/>
    <col min="9" max="9" width="24.25" customWidth="1"/>
    <col min="10" max="10" width="25.625" customWidth="1"/>
    <col min="11" max="11" width="23.75" customWidth="1"/>
  </cols>
  <sheetData>
    <row r="2" spans="1:11" ht="25.5">
      <c r="B2" s="24" t="s">
        <v>662</v>
      </c>
      <c r="C2" s="24" t="s">
        <v>663</v>
      </c>
      <c r="D2" s="25" t="s">
        <v>659</v>
      </c>
      <c r="E2" s="3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</row>
    <row r="3" spans="1:11">
      <c r="A3">
        <v>1</v>
      </c>
      <c r="E3" s="3">
        <v>6010210016</v>
      </c>
      <c r="F3" s="4" t="s">
        <v>13</v>
      </c>
      <c r="G3" s="4" t="s">
        <v>230</v>
      </c>
      <c r="H3" s="4" t="s">
        <v>231</v>
      </c>
      <c r="I3" s="4" t="s">
        <v>10</v>
      </c>
      <c r="J3" s="4" t="s">
        <v>11</v>
      </c>
      <c r="K3" s="4" t="s">
        <v>232</v>
      </c>
    </row>
    <row r="4" spans="1:11">
      <c r="A4">
        <v>2</v>
      </c>
      <c r="B4">
        <v>3.13</v>
      </c>
      <c r="C4">
        <v>3.2</v>
      </c>
      <c r="D4" s="12">
        <v>3</v>
      </c>
      <c r="E4" s="6">
        <v>6010210027</v>
      </c>
      <c r="F4" s="5" t="s">
        <v>7</v>
      </c>
      <c r="G4" s="5" t="s">
        <v>233</v>
      </c>
      <c r="H4" s="5" t="s">
        <v>234</v>
      </c>
      <c r="I4" s="5" t="s">
        <v>10</v>
      </c>
      <c r="J4" s="5" t="s">
        <v>11</v>
      </c>
      <c r="K4" s="5" t="s">
        <v>232</v>
      </c>
    </row>
    <row r="5" spans="1:11">
      <c r="A5">
        <v>3</v>
      </c>
      <c r="B5">
        <v>2.09</v>
      </c>
      <c r="C5">
        <v>2.2999999999999998</v>
      </c>
      <c r="D5" s="12">
        <v>1</v>
      </c>
      <c r="E5" s="3">
        <v>6010210034</v>
      </c>
      <c r="F5" s="4" t="s">
        <v>7</v>
      </c>
      <c r="G5" s="4" t="s">
        <v>235</v>
      </c>
      <c r="H5" s="4" t="s">
        <v>236</v>
      </c>
      <c r="I5" s="4" t="s">
        <v>10</v>
      </c>
      <c r="J5" s="4" t="s">
        <v>11</v>
      </c>
      <c r="K5" s="4" t="s">
        <v>232</v>
      </c>
    </row>
    <row r="6" spans="1:11">
      <c r="A6">
        <v>4</v>
      </c>
      <c r="B6">
        <v>2.57</v>
      </c>
      <c r="C6">
        <v>2.63</v>
      </c>
      <c r="D6" s="12">
        <v>2</v>
      </c>
      <c r="E6" s="6">
        <v>6010210042</v>
      </c>
      <c r="F6" s="5" t="s">
        <v>7</v>
      </c>
      <c r="G6" s="5" t="s">
        <v>237</v>
      </c>
      <c r="H6" s="5" t="s">
        <v>238</v>
      </c>
      <c r="I6" s="5" t="s">
        <v>10</v>
      </c>
      <c r="J6" s="5" t="s">
        <v>11</v>
      </c>
      <c r="K6" s="5" t="s">
        <v>232</v>
      </c>
    </row>
    <row r="7" spans="1:11">
      <c r="A7">
        <v>5</v>
      </c>
      <c r="B7">
        <v>2.75</v>
      </c>
      <c r="C7">
        <v>2.98</v>
      </c>
      <c r="D7" s="12">
        <v>2</v>
      </c>
      <c r="E7" s="3">
        <v>6010210046</v>
      </c>
      <c r="F7" s="4" t="s">
        <v>7</v>
      </c>
      <c r="G7" s="4" t="s">
        <v>239</v>
      </c>
      <c r="H7" s="4" t="s">
        <v>240</v>
      </c>
      <c r="I7" s="4" t="s">
        <v>10</v>
      </c>
      <c r="J7" s="4" t="s">
        <v>11</v>
      </c>
      <c r="K7" s="4" t="s">
        <v>232</v>
      </c>
    </row>
    <row r="8" spans="1:11">
      <c r="A8">
        <v>6</v>
      </c>
      <c r="B8">
        <v>2.15</v>
      </c>
      <c r="C8">
        <v>2.33</v>
      </c>
      <c r="D8" s="12">
        <v>1</v>
      </c>
      <c r="E8" s="6">
        <v>6010210047</v>
      </c>
      <c r="F8" s="5" t="s">
        <v>7</v>
      </c>
      <c r="G8" s="5" t="s">
        <v>241</v>
      </c>
      <c r="H8" s="5" t="s">
        <v>242</v>
      </c>
      <c r="I8" s="5" t="s">
        <v>10</v>
      </c>
      <c r="J8" s="5" t="s">
        <v>11</v>
      </c>
      <c r="K8" s="5" t="s">
        <v>232</v>
      </c>
    </row>
    <row r="9" spans="1:11">
      <c r="A9">
        <v>7</v>
      </c>
      <c r="B9">
        <v>2.09</v>
      </c>
      <c r="C9">
        <v>2.2799999999999998</v>
      </c>
      <c r="D9" s="12">
        <v>1</v>
      </c>
      <c r="E9" s="3">
        <v>6010210054</v>
      </c>
      <c r="F9" s="4" t="s">
        <v>7</v>
      </c>
      <c r="G9" s="4" t="s">
        <v>243</v>
      </c>
      <c r="H9" s="4" t="s">
        <v>244</v>
      </c>
      <c r="I9" s="4" t="s">
        <v>10</v>
      </c>
      <c r="J9" s="4" t="s">
        <v>11</v>
      </c>
      <c r="K9" s="4" t="s">
        <v>232</v>
      </c>
    </row>
    <row r="10" spans="1:11">
      <c r="A10">
        <v>8</v>
      </c>
      <c r="E10" s="6">
        <v>6010210065</v>
      </c>
      <c r="F10" s="5" t="s">
        <v>7</v>
      </c>
      <c r="G10" s="5" t="s">
        <v>245</v>
      </c>
      <c r="H10" s="5" t="s">
        <v>246</v>
      </c>
      <c r="I10" s="5" t="s">
        <v>10</v>
      </c>
      <c r="J10" s="5" t="s">
        <v>11</v>
      </c>
      <c r="K10" s="5" t="s">
        <v>232</v>
      </c>
    </row>
    <row r="11" spans="1:11">
      <c r="A11">
        <v>9</v>
      </c>
      <c r="B11">
        <v>3.34</v>
      </c>
      <c r="C11">
        <v>3.44</v>
      </c>
      <c r="D11" s="12">
        <v>3</v>
      </c>
      <c r="E11" s="3">
        <v>6010210069</v>
      </c>
      <c r="F11" s="4" t="s">
        <v>7</v>
      </c>
      <c r="G11" s="4" t="s">
        <v>247</v>
      </c>
      <c r="H11" s="4" t="s">
        <v>248</v>
      </c>
      <c r="I11" s="4" t="s">
        <v>10</v>
      </c>
      <c r="J11" s="4" t="s">
        <v>11</v>
      </c>
      <c r="K11" s="4" t="s">
        <v>232</v>
      </c>
    </row>
    <row r="12" spans="1:11">
      <c r="A12">
        <v>10</v>
      </c>
      <c r="B12">
        <v>2.39</v>
      </c>
      <c r="C12">
        <v>2.58</v>
      </c>
      <c r="D12" s="12">
        <v>2</v>
      </c>
      <c r="E12" s="6">
        <v>6010210091</v>
      </c>
      <c r="F12" s="5" t="s">
        <v>7</v>
      </c>
      <c r="G12" s="5" t="s">
        <v>249</v>
      </c>
      <c r="H12" s="5" t="s">
        <v>250</v>
      </c>
      <c r="I12" s="5" t="s">
        <v>10</v>
      </c>
      <c r="J12" s="5" t="s">
        <v>11</v>
      </c>
      <c r="K12" s="5" t="s">
        <v>232</v>
      </c>
    </row>
    <row r="13" spans="1:11">
      <c r="A13">
        <v>11</v>
      </c>
      <c r="B13">
        <v>3.25</v>
      </c>
      <c r="C13">
        <v>3.37</v>
      </c>
      <c r="D13" s="12">
        <v>3</v>
      </c>
      <c r="E13" s="3">
        <v>6010210100</v>
      </c>
      <c r="F13" s="4" t="s">
        <v>7</v>
      </c>
      <c r="G13" s="4" t="s">
        <v>251</v>
      </c>
      <c r="H13" s="4" t="s">
        <v>252</v>
      </c>
      <c r="I13" s="4" t="s">
        <v>10</v>
      </c>
      <c r="J13" s="4" t="s">
        <v>11</v>
      </c>
      <c r="K13" s="4" t="s">
        <v>253</v>
      </c>
    </row>
    <row r="14" spans="1:11">
      <c r="A14">
        <v>12</v>
      </c>
      <c r="B14">
        <v>2.96</v>
      </c>
      <c r="C14">
        <v>3.02</v>
      </c>
      <c r="D14" s="12">
        <v>3</v>
      </c>
      <c r="E14" s="6">
        <v>6010210104</v>
      </c>
      <c r="F14" s="5" t="s">
        <v>7</v>
      </c>
      <c r="G14" s="5" t="s">
        <v>254</v>
      </c>
      <c r="H14" s="5" t="s">
        <v>255</v>
      </c>
      <c r="I14" s="5" t="s">
        <v>10</v>
      </c>
      <c r="J14" s="5" t="s">
        <v>11</v>
      </c>
      <c r="K14" s="5" t="s">
        <v>253</v>
      </c>
    </row>
    <row r="15" spans="1:11">
      <c r="A15">
        <v>13</v>
      </c>
      <c r="B15">
        <v>2.71</v>
      </c>
      <c r="C15">
        <v>2.86</v>
      </c>
      <c r="D15" s="12">
        <v>2</v>
      </c>
      <c r="E15" s="3">
        <v>6010210108</v>
      </c>
      <c r="F15" s="4" t="s">
        <v>7</v>
      </c>
      <c r="G15" s="4" t="s">
        <v>256</v>
      </c>
      <c r="H15" s="4" t="s">
        <v>257</v>
      </c>
      <c r="I15" s="4" t="s">
        <v>10</v>
      </c>
      <c r="J15" s="4" t="s">
        <v>11</v>
      </c>
      <c r="K15" s="4" t="s">
        <v>253</v>
      </c>
    </row>
    <row r="16" spans="1:11">
      <c r="A16">
        <v>14</v>
      </c>
      <c r="B16">
        <v>2.63</v>
      </c>
      <c r="C16">
        <v>2.76</v>
      </c>
      <c r="D16" s="12">
        <v>2</v>
      </c>
      <c r="E16" s="6">
        <v>6010210111</v>
      </c>
      <c r="F16" s="5" t="s">
        <v>13</v>
      </c>
      <c r="G16" s="5" t="s">
        <v>258</v>
      </c>
      <c r="H16" s="5" t="s">
        <v>259</v>
      </c>
      <c r="I16" s="5" t="s">
        <v>10</v>
      </c>
      <c r="J16" s="5" t="s">
        <v>11</v>
      </c>
      <c r="K16" s="5" t="s">
        <v>232</v>
      </c>
    </row>
    <row r="17" spans="1:11">
      <c r="A17">
        <v>15</v>
      </c>
      <c r="B17">
        <v>2.88</v>
      </c>
      <c r="C17">
        <v>3.05</v>
      </c>
      <c r="D17" s="12">
        <v>3</v>
      </c>
      <c r="E17" s="3">
        <v>6010210116</v>
      </c>
      <c r="F17" s="4" t="s">
        <v>7</v>
      </c>
      <c r="G17" s="4" t="s">
        <v>260</v>
      </c>
      <c r="H17" s="4" t="s">
        <v>261</v>
      </c>
      <c r="I17" s="4" t="s">
        <v>10</v>
      </c>
      <c r="J17" s="4" t="s">
        <v>11</v>
      </c>
      <c r="K17" s="4" t="s">
        <v>232</v>
      </c>
    </row>
    <row r="18" spans="1:11">
      <c r="A18">
        <v>16</v>
      </c>
      <c r="B18">
        <v>3.78</v>
      </c>
      <c r="C18">
        <v>3.85</v>
      </c>
      <c r="D18" s="12">
        <v>4</v>
      </c>
      <c r="E18" s="6">
        <v>6010210117</v>
      </c>
      <c r="F18" s="5" t="s">
        <v>13</v>
      </c>
      <c r="G18" s="5" t="s">
        <v>262</v>
      </c>
      <c r="H18" s="5" t="s">
        <v>263</v>
      </c>
      <c r="I18" s="5" t="s">
        <v>10</v>
      </c>
      <c r="J18" s="5" t="s">
        <v>11</v>
      </c>
      <c r="K18" s="5" t="s">
        <v>232</v>
      </c>
    </row>
    <row r="19" spans="1:11">
      <c r="A19">
        <v>17</v>
      </c>
      <c r="B19">
        <v>2.15</v>
      </c>
      <c r="C19">
        <v>2.13</v>
      </c>
      <c r="D19" s="12">
        <v>1</v>
      </c>
      <c r="E19" s="3">
        <v>6010210155</v>
      </c>
      <c r="F19" s="4" t="s">
        <v>7</v>
      </c>
      <c r="G19" s="4" t="s">
        <v>264</v>
      </c>
      <c r="H19" s="4" t="s">
        <v>265</v>
      </c>
      <c r="I19" s="4" t="s">
        <v>10</v>
      </c>
      <c r="J19" s="4" t="s">
        <v>11</v>
      </c>
      <c r="K19" s="4" t="s">
        <v>232</v>
      </c>
    </row>
    <row r="20" spans="1:11">
      <c r="A20">
        <v>18</v>
      </c>
      <c r="B20">
        <v>2.27</v>
      </c>
      <c r="C20">
        <v>2.39</v>
      </c>
      <c r="D20" s="12">
        <v>1</v>
      </c>
      <c r="E20" s="6">
        <v>6010210179</v>
      </c>
      <c r="F20" s="5" t="s">
        <v>7</v>
      </c>
      <c r="G20" s="5" t="s">
        <v>266</v>
      </c>
      <c r="H20" s="5" t="s">
        <v>267</v>
      </c>
      <c r="I20" s="5" t="s">
        <v>10</v>
      </c>
      <c r="J20" s="5" t="s">
        <v>11</v>
      </c>
      <c r="K20" s="5" t="s">
        <v>268</v>
      </c>
    </row>
    <row r="21" spans="1:11">
      <c r="A21">
        <v>19</v>
      </c>
      <c r="E21" s="3">
        <v>6010210216</v>
      </c>
      <c r="F21" s="4" t="s">
        <v>13</v>
      </c>
      <c r="G21" s="4" t="s">
        <v>269</v>
      </c>
      <c r="H21" s="4" t="s">
        <v>270</v>
      </c>
      <c r="I21" s="4" t="s">
        <v>10</v>
      </c>
      <c r="J21" s="4" t="s">
        <v>11</v>
      </c>
      <c r="K21" s="4" t="s">
        <v>268</v>
      </c>
    </row>
    <row r="22" spans="1:11">
      <c r="A22">
        <v>20</v>
      </c>
      <c r="B22">
        <v>2.93</v>
      </c>
      <c r="E22" s="6">
        <v>6010210228</v>
      </c>
      <c r="F22" s="5" t="s">
        <v>7</v>
      </c>
      <c r="G22" s="5" t="s">
        <v>271</v>
      </c>
      <c r="H22" s="5" t="s">
        <v>272</v>
      </c>
      <c r="I22" s="5" t="s">
        <v>10</v>
      </c>
      <c r="J22" s="5" t="s">
        <v>11</v>
      </c>
      <c r="K22" s="5" t="s">
        <v>268</v>
      </c>
    </row>
    <row r="23" spans="1:11">
      <c r="A23">
        <v>21</v>
      </c>
      <c r="B23">
        <v>3</v>
      </c>
      <c r="C23">
        <v>2.96</v>
      </c>
      <c r="D23" s="12">
        <v>2</v>
      </c>
      <c r="E23" s="3">
        <v>6010210230</v>
      </c>
      <c r="F23" s="4" t="s">
        <v>7</v>
      </c>
      <c r="G23" s="4" t="s">
        <v>273</v>
      </c>
      <c r="H23" s="4" t="s">
        <v>274</v>
      </c>
      <c r="I23" s="4" t="s">
        <v>10</v>
      </c>
      <c r="J23" s="4" t="s">
        <v>11</v>
      </c>
      <c r="K23" s="4" t="s">
        <v>253</v>
      </c>
    </row>
    <row r="24" spans="1:11">
      <c r="A24">
        <v>22</v>
      </c>
      <c r="B24">
        <v>3.11</v>
      </c>
      <c r="C24">
        <v>3.31</v>
      </c>
      <c r="D24" s="12">
        <v>3</v>
      </c>
      <c r="E24" s="6">
        <v>6010210252</v>
      </c>
      <c r="F24" s="5" t="s">
        <v>7</v>
      </c>
      <c r="G24" s="5" t="s">
        <v>275</v>
      </c>
      <c r="H24" s="5" t="s">
        <v>276</v>
      </c>
      <c r="I24" s="5" t="s">
        <v>10</v>
      </c>
      <c r="J24" s="5" t="s">
        <v>11</v>
      </c>
      <c r="K24" s="5" t="s">
        <v>253</v>
      </c>
    </row>
    <row r="25" spans="1:11">
      <c r="A25">
        <v>23</v>
      </c>
      <c r="B25">
        <v>2.7</v>
      </c>
      <c r="C25">
        <v>2.78</v>
      </c>
      <c r="D25" s="12">
        <v>2</v>
      </c>
      <c r="E25" s="3">
        <v>6010210254</v>
      </c>
      <c r="F25" s="4" t="s">
        <v>7</v>
      </c>
      <c r="G25" s="4" t="s">
        <v>277</v>
      </c>
      <c r="H25" s="4" t="s">
        <v>278</v>
      </c>
      <c r="I25" s="4" t="s">
        <v>10</v>
      </c>
      <c r="J25" s="4" t="s">
        <v>11</v>
      </c>
      <c r="K25" s="4" t="s">
        <v>253</v>
      </c>
    </row>
    <row r="26" spans="1:11">
      <c r="A26">
        <v>24</v>
      </c>
      <c r="B26">
        <v>2.77</v>
      </c>
      <c r="C26">
        <v>2.83</v>
      </c>
      <c r="D26" s="12">
        <v>2</v>
      </c>
      <c r="E26" s="6">
        <v>6010210279</v>
      </c>
      <c r="F26" s="5" t="s">
        <v>7</v>
      </c>
      <c r="G26" s="5" t="s">
        <v>279</v>
      </c>
      <c r="H26" s="5" t="s">
        <v>280</v>
      </c>
      <c r="I26" s="5" t="s">
        <v>10</v>
      </c>
      <c r="J26" s="5" t="s">
        <v>11</v>
      </c>
      <c r="K26" s="5" t="s">
        <v>232</v>
      </c>
    </row>
    <row r="27" spans="1:11">
      <c r="A27">
        <v>25</v>
      </c>
      <c r="B27">
        <v>2.34</v>
      </c>
      <c r="C27">
        <v>2.34</v>
      </c>
      <c r="D27" s="12">
        <v>1</v>
      </c>
      <c r="E27" s="3">
        <v>6010210280</v>
      </c>
      <c r="F27" s="4" t="s">
        <v>13</v>
      </c>
      <c r="G27" s="4" t="s">
        <v>281</v>
      </c>
      <c r="H27" s="4" t="s">
        <v>179</v>
      </c>
      <c r="I27" s="4" t="s">
        <v>10</v>
      </c>
      <c r="J27" s="4" t="s">
        <v>11</v>
      </c>
      <c r="K27" s="4" t="s">
        <v>268</v>
      </c>
    </row>
    <row r="28" spans="1:11">
      <c r="A28">
        <v>26</v>
      </c>
      <c r="B28">
        <v>2.36</v>
      </c>
      <c r="C28">
        <v>2.35</v>
      </c>
      <c r="D28" s="12">
        <v>1</v>
      </c>
      <c r="E28" s="6">
        <v>6010210299</v>
      </c>
      <c r="F28" s="5" t="s">
        <v>7</v>
      </c>
      <c r="G28" s="5" t="s">
        <v>282</v>
      </c>
      <c r="H28" s="5" t="s">
        <v>283</v>
      </c>
      <c r="I28" s="5" t="s">
        <v>10</v>
      </c>
      <c r="J28" s="5" t="s">
        <v>11</v>
      </c>
      <c r="K28" s="5" t="s">
        <v>253</v>
      </c>
    </row>
    <row r="29" spans="1:11">
      <c r="A29">
        <v>27</v>
      </c>
      <c r="B29">
        <v>2.4900000000000002</v>
      </c>
      <c r="C29">
        <v>2.44</v>
      </c>
      <c r="D29" s="12">
        <v>1</v>
      </c>
      <c r="E29" s="3">
        <v>6010210311</v>
      </c>
      <c r="F29" s="4" t="s">
        <v>13</v>
      </c>
      <c r="G29" s="4" t="s">
        <v>284</v>
      </c>
      <c r="H29" s="4" t="s">
        <v>285</v>
      </c>
      <c r="I29" s="4" t="s">
        <v>10</v>
      </c>
      <c r="J29" s="4" t="s">
        <v>11</v>
      </c>
      <c r="K29" s="4" t="s">
        <v>253</v>
      </c>
    </row>
    <row r="30" spans="1:11">
      <c r="A30">
        <v>28</v>
      </c>
      <c r="B30">
        <v>2.02</v>
      </c>
      <c r="C30">
        <v>2.12</v>
      </c>
      <c r="D30" s="12">
        <v>1</v>
      </c>
      <c r="E30" s="6">
        <v>6010210341</v>
      </c>
      <c r="F30" s="5" t="s">
        <v>7</v>
      </c>
      <c r="G30" s="5" t="s">
        <v>286</v>
      </c>
      <c r="H30" s="5" t="s">
        <v>287</v>
      </c>
      <c r="I30" s="5" t="s">
        <v>10</v>
      </c>
      <c r="J30" s="5" t="s">
        <v>11</v>
      </c>
      <c r="K30" s="5" t="s">
        <v>268</v>
      </c>
    </row>
    <row r="31" spans="1:11">
      <c r="A31">
        <v>29</v>
      </c>
      <c r="B31">
        <v>2.95</v>
      </c>
      <c r="C31">
        <v>2.95</v>
      </c>
      <c r="D31" s="12">
        <v>2</v>
      </c>
      <c r="E31" s="3">
        <v>6010210355</v>
      </c>
      <c r="F31" s="4" t="s">
        <v>7</v>
      </c>
      <c r="G31" s="4" t="s">
        <v>288</v>
      </c>
      <c r="H31" s="4" t="s">
        <v>289</v>
      </c>
      <c r="I31" s="4" t="s">
        <v>10</v>
      </c>
      <c r="J31" s="4" t="s">
        <v>11</v>
      </c>
      <c r="K31" s="4" t="s">
        <v>253</v>
      </c>
    </row>
    <row r="32" spans="1:11">
      <c r="A32">
        <v>30</v>
      </c>
      <c r="B32">
        <v>2.52</v>
      </c>
      <c r="C32">
        <v>2.67</v>
      </c>
      <c r="D32" s="12">
        <v>2</v>
      </c>
      <c r="E32" s="6">
        <v>6010210364</v>
      </c>
      <c r="F32" s="5" t="s">
        <v>7</v>
      </c>
      <c r="G32" s="5" t="s">
        <v>290</v>
      </c>
      <c r="H32" s="5" t="s">
        <v>291</v>
      </c>
      <c r="I32" s="5" t="s">
        <v>10</v>
      </c>
      <c r="J32" s="5" t="s">
        <v>11</v>
      </c>
      <c r="K32" s="5" t="s">
        <v>253</v>
      </c>
    </row>
    <row r="33" spans="1:11">
      <c r="A33">
        <v>31</v>
      </c>
      <c r="B33">
        <v>2.4300000000000002</v>
      </c>
      <c r="C33">
        <v>2.2999999999999998</v>
      </c>
      <c r="D33" s="12">
        <v>1</v>
      </c>
      <c r="E33" s="3">
        <v>6010210369</v>
      </c>
      <c r="F33" s="4" t="s">
        <v>7</v>
      </c>
      <c r="G33" s="4" t="s">
        <v>220</v>
      </c>
      <c r="H33" s="4" t="s">
        <v>292</v>
      </c>
      <c r="I33" s="4" t="s">
        <v>10</v>
      </c>
      <c r="J33" s="4" t="s">
        <v>11</v>
      </c>
      <c r="K33" s="4" t="s">
        <v>253</v>
      </c>
    </row>
    <row r="34" spans="1:11">
      <c r="A34">
        <v>32</v>
      </c>
      <c r="E34" s="6">
        <v>6010210395</v>
      </c>
      <c r="F34" s="5" t="s">
        <v>7</v>
      </c>
      <c r="G34" s="5" t="s">
        <v>8</v>
      </c>
      <c r="H34" s="5" t="s">
        <v>293</v>
      </c>
      <c r="I34" s="5" t="s">
        <v>10</v>
      </c>
      <c r="J34" s="5" t="s">
        <v>11</v>
      </c>
      <c r="K34" s="5" t="s">
        <v>268</v>
      </c>
    </row>
    <row r="35" spans="1:11">
      <c r="A35">
        <v>33</v>
      </c>
      <c r="E35" s="3">
        <v>6010210408</v>
      </c>
      <c r="F35" s="4" t="s">
        <v>7</v>
      </c>
      <c r="G35" s="4" t="s">
        <v>294</v>
      </c>
      <c r="H35" s="4" t="s">
        <v>295</v>
      </c>
      <c r="I35" s="4" t="s">
        <v>10</v>
      </c>
      <c r="J35" s="4" t="s">
        <v>11</v>
      </c>
      <c r="K35" s="4" t="s">
        <v>268</v>
      </c>
    </row>
    <row r="36" spans="1:11">
      <c r="A36">
        <v>34</v>
      </c>
      <c r="B36">
        <v>2.3199999999999998</v>
      </c>
      <c r="C36">
        <v>2.61</v>
      </c>
      <c r="D36" s="12">
        <v>2</v>
      </c>
      <c r="E36" s="6">
        <v>6010210441</v>
      </c>
      <c r="F36" s="5" t="s">
        <v>13</v>
      </c>
      <c r="G36" s="5" t="s">
        <v>296</v>
      </c>
      <c r="H36" s="5" t="s">
        <v>297</v>
      </c>
      <c r="I36" s="5" t="s">
        <v>10</v>
      </c>
      <c r="J36" s="5" t="s">
        <v>11</v>
      </c>
      <c r="K36" s="5" t="s">
        <v>268</v>
      </c>
    </row>
    <row r="37" spans="1:11">
      <c r="A37">
        <v>35</v>
      </c>
      <c r="B37">
        <v>2.58</v>
      </c>
      <c r="C37">
        <v>2.72</v>
      </c>
      <c r="D37" s="12">
        <v>2</v>
      </c>
      <c r="E37" s="3">
        <v>6010210467</v>
      </c>
      <c r="F37" s="4" t="s">
        <v>7</v>
      </c>
      <c r="G37" s="4" t="s">
        <v>298</v>
      </c>
      <c r="H37" s="4" t="s">
        <v>299</v>
      </c>
      <c r="I37" s="4" t="s">
        <v>10</v>
      </c>
      <c r="J37" s="4" t="s">
        <v>11</v>
      </c>
      <c r="K37" s="4" t="s">
        <v>268</v>
      </c>
    </row>
    <row r="38" spans="1:11">
      <c r="A38">
        <v>36</v>
      </c>
      <c r="B38">
        <v>2.69</v>
      </c>
      <c r="C38">
        <v>2.74</v>
      </c>
      <c r="D38" s="12">
        <v>2</v>
      </c>
      <c r="E38" s="6">
        <v>6010210491</v>
      </c>
      <c r="F38" s="5" t="s">
        <v>13</v>
      </c>
      <c r="G38" s="5" t="s">
        <v>300</v>
      </c>
      <c r="H38" s="5" t="s">
        <v>301</v>
      </c>
      <c r="I38" s="5" t="s">
        <v>10</v>
      </c>
      <c r="J38" s="5" t="s">
        <v>11</v>
      </c>
      <c r="K38" s="5" t="s">
        <v>268</v>
      </c>
    </row>
    <row r="39" spans="1:11">
      <c r="A39">
        <v>37</v>
      </c>
      <c r="B39">
        <v>2.2000000000000002</v>
      </c>
      <c r="C39">
        <v>2.38</v>
      </c>
      <c r="D39" s="12">
        <v>1</v>
      </c>
      <c r="E39" s="3">
        <v>6010210493</v>
      </c>
      <c r="F39" s="4" t="s">
        <v>13</v>
      </c>
      <c r="G39" s="4" t="s">
        <v>302</v>
      </c>
      <c r="H39" s="4" t="s">
        <v>303</v>
      </c>
      <c r="I39" s="4" t="s">
        <v>10</v>
      </c>
      <c r="J39" s="4" t="s">
        <v>11</v>
      </c>
      <c r="K39" s="4" t="s">
        <v>268</v>
      </c>
    </row>
    <row r="40" spans="1:11">
      <c r="A40">
        <v>38</v>
      </c>
      <c r="E40" s="6">
        <v>6010210496</v>
      </c>
      <c r="F40" s="5" t="s">
        <v>7</v>
      </c>
      <c r="G40" s="5" t="s">
        <v>304</v>
      </c>
      <c r="H40" s="5" t="s">
        <v>305</v>
      </c>
      <c r="I40" s="5" t="s">
        <v>10</v>
      </c>
      <c r="J40" s="5" t="s">
        <v>11</v>
      </c>
      <c r="K40" s="5" t="s">
        <v>268</v>
      </c>
    </row>
    <row r="41" spans="1:11">
      <c r="A41">
        <v>39</v>
      </c>
      <c r="B41">
        <v>2.0499999999999998</v>
      </c>
      <c r="C41">
        <v>2.2000000000000002</v>
      </c>
      <c r="D41" s="12">
        <v>1</v>
      </c>
      <c r="E41" s="3">
        <v>6010210537</v>
      </c>
      <c r="F41" s="4" t="s">
        <v>7</v>
      </c>
      <c r="G41" s="4" t="s">
        <v>306</v>
      </c>
      <c r="H41" s="4" t="s">
        <v>307</v>
      </c>
      <c r="I41" s="4" t="s">
        <v>10</v>
      </c>
      <c r="J41" s="4" t="s">
        <v>11</v>
      </c>
      <c r="K41" s="4" t="s">
        <v>268</v>
      </c>
    </row>
    <row r="42" spans="1:11">
      <c r="A42">
        <v>40</v>
      </c>
      <c r="B42">
        <v>2.19</v>
      </c>
      <c r="C42">
        <v>2.33</v>
      </c>
      <c r="D42" s="12">
        <v>1</v>
      </c>
      <c r="E42" s="6">
        <v>6010210542</v>
      </c>
      <c r="F42" s="5" t="s">
        <v>13</v>
      </c>
      <c r="G42" s="5" t="s">
        <v>308</v>
      </c>
      <c r="H42" s="5" t="s">
        <v>309</v>
      </c>
      <c r="I42" s="5" t="s">
        <v>10</v>
      </c>
      <c r="J42" s="5" t="s">
        <v>11</v>
      </c>
      <c r="K42" s="5" t="s">
        <v>268</v>
      </c>
    </row>
    <row r="43" spans="1:11">
      <c r="A43">
        <v>41</v>
      </c>
      <c r="E43" s="3">
        <v>6010210546</v>
      </c>
      <c r="F43" s="4" t="s">
        <v>7</v>
      </c>
      <c r="G43" s="4" t="s">
        <v>310</v>
      </c>
      <c r="H43" s="4" t="s">
        <v>311</v>
      </c>
      <c r="I43" s="4" t="s">
        <v>10</v>
      </c>
      <c r="J43" s="4" t="s">
        <v>11</v>
      </c>
      <c r="K43" s="4" t="s">
        <v>268</v>
      </c>
    </row>
    <row r="44" spans="1:11">
      <c r="A44">
        <v>42</v>
      </c>
      <c r="B44">
        <v>2.14</v>
      </c>
      <c r="C44">
        <v>2.2200000000000002</v>
      </c>
      <c r="D44" s="12">
        <v>1</v>
      </c>
      <c r="E44" s="6">
        <v>6010210551</v>
      </c>
      <c r="F44" s="5" t="s">
        <v>7</v>
      </c>
      <c r="G44" s="5" t="s">
        <v>312</v>
      </c>
      <c r="H44" s="5" t="s">
        <v>313</v>
      </c>
      <c r="I44" s="5" t="s">
        <v>10</v>
      </c>
      <c r="J44" s="5" t="s">
        <v>11</v>
      </c>
      <c r="K44" s="5" t="s">
        <v>268</v>
      </c>
    </row>
    <row r="45" spans="1:11">
      <c r="A45">
        <v>43</v>
      </c>
      <c r="E45" s="3">
        <v>6010210556</v>
      </c>
      <c r="F45" s="4" t="s">
        <v>13</v>
      </c>
      <c r="G45" s="4" t="s">
        <v>314</v>
      </c>
      <c r="H45" s="4" t="s">
        <v>315</v>
      </c>
      <c r="I45" s="4" t="s">
        <v>10</v>
      </c>
      <c r="J45" s="4" t="s">
        <v>11</v>
      </c>
      <c r="K45" s="4" t="s">
        <v>253</v>
      </c>
    </row>
    <row r="46" spans="1:11">
      <c r="A46">
        <v>44</v>
      </c>
      <c r="B46">
        <v>2.14</v>
      </c>
      <c r="C46">
        <v>2.3199999999999998</v>
      </c>
      <c r="D46" s="12">
        <v>1</v>
      </c>
      <c r="E46" s="6">
        <v>6010210610</v>
      </c>
      <c r="F46" s="5" t="s">
        <v>7</v>
      </c>
      <c r="G46" s="5" t="s">
        <v>316</v>
      </c>
      <c r="H46" s="5" t="s">
        <v>317</v>
      </c>
      <c r="I46" s="5" t="s">
        <v>10</v>
      </c>
      <c r="J46" s="5" t="s">
        <v>11</v>
      </c>
      <c r="K46" s="5" t="s">
        <v>253</v>
      </c>
    </row>
    <row r="47" spans="1:11">
      <c r="A47">
        <v>45</v>
      </c>
      <c r="B47">
        <v>2.61</v>
      </c>
      <c r="C47">
        <v>2.66</v>
      </c>
      <c r="D47" s="12">
        <v>2</v>
      </c>
      <c r="E47" s="3">
        <v>6010210623</v>
      </c>
      <c r="F47" s="4" t="s">
        <v>7</v>
      </c>
      <c r="G47" s="4" t="s">
        <v>318</v>
      </c>
      <c r="H47" s="4" t="s">
        <v>319</v>
      </c>
      <c r="I47" s="4" t="s">
        <v>10</v>
      </c>
      <c r="J47" s="4" t="s">
        <v>11</v>
      </c>
      <c r="K47" s="4" t="s">
        <v>268</v>
      </c>
    </row>
    <row r="48" spans="1:11">
      <c r="A48">
        <v>46</v>
      </c>
      <c r="B48">
        <v>2.29</v>
      </c>
      <c r="C48">
        <v>2.44</v>
      </c>
      <c r="D48" s="12">
        <v>1</v>
      </c>
      <c r="E48" s="6">
        <v>6010210659</v>
      </c>
      <c r="F48" s="5" t="s">
        <v>13</v>
      </c>
      <c r="G48" s="5" t="s">
        <v>320</v>
      </c>
      <c r="H48" s="5" t="s">
        <v>321</v>
      </c>
      <c r="I48" s="5" t="s">
        <v>10</v>
      </c>
      <c r="J48" s="5" t="s">
        <v>11</v>
      </c>
      <c r="K48" s="5" t="s">
        <v>253</v>
      </c>
    </row>
    <row r="49" spans="1:11">
      <c r="A49">
        <v>47</v>
      </c>
      <c r="E49" s="3">
        <v>6010210694</v>
      </c>
      <c r="F49" s="4" t="s">
        <v>13</v>
      </c>
      <c r="G49" s="4" t="s">
        <v>322</v>
      </c>
      <c r="H49" s="4" t="s">
        <v>323</v>
      </c>
      <c r="I49" s="4" t="s">
        <v>10</v>
      </c>
      <c r="J49" s="4" t="s">
        <v>11</v>
      </c>
      <c r="K49" s="4" t="s">
        <v>253</v>
      </c>
    </row>
    <row r="50" spans="1:11">
      <c r="A50">
        <v>48</v>
      </c>
      <c r="B50">
        <v>2.98</v>
      </c>
      <c r="C50">
        <v>2.95</v>
      </c>
      <c r="D50" s="12">
        <v>2</v>
      </c>
      <c r="E50" s="6">
        <v>6010210705</v>
      </c>
      <c r="F50" s="5" t="s">
        <v>13</v>
      </c>
      <c r="G50" s="5" t="s">
        <v>324</v>
      </c>
      <c r="H50" s="5" t="s">
        <v>325</v>
      </c>
      <c r="I50" s="5" t="s">
        <v>10</v>
      </c>
      <c r="J50" s="5" t="s">
        <v>11</v>
      </c>
      <c r="K50" s="5" t="s">
        <v>253</v>
      </c>
    </row>
    <row r="51" spans="1:11">
      <c r="A51">
        <v>49</v>
      </c>
      <c r="E51" s="3">
        <v>6010220073</v>
      </c>
      <c r="F51" s="4" t="s">
        <v>7</v>
      </c>
      <c r="G51" s="4" t="s">
        <v>326</v>
      </c>
      <c r="H51" s="4" t="s">
        <v>327</v>
      </c>
      <c r="I51" s="4" t="s">
        <v>10</v>
      </c>
      <c r="J51" s="4" t="s">
        <v>11</v>
      </c>
      <c r="K51" s="4"/>
    </row>
    <row r="52" spans="1:11">
      <c r="A52">
        <v>50</v>
      </c>
      <c r="E52" s="6">
        <v>6010220087</v>
      </c>
      <c r="F52" s="5" t="s">
        <v>13</v>
      </c>
      <c r="G52" s="5" t="s">
        <v>132</v>
      </c>
      <c r="H52" s="5" t="s">
        <v>328</v>
      </c>
      <c r="I52" s="5" t="s">
        <v>10</v>
      </c>
      <c r="J52" s="5" t="s">
        <v>11</v>
      </c>
      <c r="K52" s="5" t="s">
        <v>329</v>
      </c>
    </row>
    <row r="54" spans="1:11">
      <c r="A54" t="s">
        <v>439</v>
      </c>
      <c r="B54">
        <f>COUNT(B3:B52)</f>
        <v>39</v>
      </c>
    </row>
    <row r="55" spans="1:11">
      <c r="A55" t="s">
        <v>440</v>
      </c>
      <c r="B55">
        <f>50-B54</f>
        <v>11</v>
      </c>
    </row>
    <row r="57" spans="1:11">
      <c r="C57" t="s">
        <v>564</v>
      </c>
      <c r="D57" s="12" t="s">
        <v>661</v>
      </c>
    </row>
    <row r="58" spans="1:11">
      <c r="C58">
        <v>0</v>
      </c>
      <c r="D58" s="12">
        <f>COUNTIF(D$3:D$50,C58)</f>
        <v>0</v>
      </c>
    </row>
    <row r="59" spans="1:11">
      <c r="C59">
        <v>1</v>
      </c>
      <c r="D59" s="12">
        <f t="shared" ref="D59:D62" si="0">COUNTIF(D$3:D$50,C59)</f>
        <v>16</v>
      </c>
    </row>
    <row r="60" spans="1:11">
      <c r="C60">
        <v>2</v>
      </c>
      <c r="D60" s="12">
        <f t="shared" si="0"/>
        <v>15</v>
      </c>
    </row>
    <row r="61" spans="1:11">
      <c r="C61">
        <v>3</v>
      </c>
      <c r="D61" s="12">
        <f t="shared" si="0"/>
        <v>6</v>
      </c>
    </row>
    <row r="62" spans="1:11">
      <c r="C62">
        <v>4</v>
      </c>
      <c r="D62" s="12">
        <f t="shared" si="0"/>
        <v>1</v>
      </c>
    </row>
  </sheetData>
  <hyperlinks>
    <hyperlink ref="E2" r:id="rId1" display="javascript:__doPostBack('ctl00$ctl00$mainContent$PageContent$UcGridViewStudent1$GridView1','Sort$STUDENT_ID')"/>
    <hyperlink ref="E3" r:id="rId2" display="javascript:__doPostBack('ctl00$ctl00$mainContent$PageContent$UcGridViewStudent1$GridView1$ctl02$LinkButton1','')"/>
    <hyperlink ref="E4" r:id="rId3" display="javascript:__doPostBack('ctl00$ctl00$mainContent$PageContent$UcGridViewStudent1$GridView1$ctl03$LinkButton1','')"/>
    <hyperlink ref="E5" r:id="rId4" display="javascript:__doPostBack('ctl00$ctl00$mainContent$PageContent$UcGridViewStudent1$GridView1$ctl04$LinkButton1','')"/>
    <hyperlink ref="E6" r:id="rId5" display="javascript:__doPostBack('ctl00$ctl00$mainContent$PageContent$UcGridViewStudent1$GridView1$ctl05$LinkButton1','')"/>
    <hyperlink ref="E7" r:id="rId6" display="javascript:__doPostBack('ctl00$ctl00$mainContent$PageContent$UcGridViewStudent1$GridView1$ctl06$LinkButton1','')"/>
    <hyperlink ref="E8" r:id="rId7" display="javascript:__doPostBack('ctl00$ctl00$mainContent$PageContent$UcGridViewStudent1$GridView1$ctl07$LinkButton1','')"/>
    <hyperlink ref="E9" r:id="rId8" display="javascript:__doPostBack('ctl00$ctl00$mainContent$PageContent$UcGridViewStudent1$GridView1$ctl08$LinkButton1','')"/>
    <hyperlink ref="E10" r:id="rId9" display="javascript:__doPostBack('ctl00$ctl00$mainContent$PageContent$UcGridViewStudent1$GridView1$ctl09$LinkButton1','')"/>
    <hyperlink ref="E11" r:id="rId10" display="javascript:__doPostBack('ctl00$ctl00$mainContent$PageContent$UcGridViewStudent1$GridView1$ctl10$LinkButton1','')"/>
    <hyperlink ref="E12" r:id="rId11" display="javascript:__doPostBack('ctl00$ctl00$mainContent$PageContent$UcGridViewStudent1$GridView1$ctl11$LinkButton1','')"/>
    <hyperlink ref="E13" r:id="rId12" display="javascript:__doPostBack('ctl00$ctl00$mainContent$PageContent$UcGridViewStudent1$GridView1$ctl12$LinkButton1','')"/>
    <hyperlink ref="E14" r:id="rId13" display="javascript:__doPostBack('ctl00$ctl00$mainContent$PageContent$UcGridViewStudent1$GridView1$ctl13$LinkButton1','')"/>
    <hyperlink ref="E15" r:id="rId14" display="javascript:__doPostBack('ctl00$ctl00$mainContent$PageContent$UcGridViewStudent1$GridView1$ctl14$LinkButton1','')"/>
    <hyperlink ref="E16" r:id="rId15" display="javascript:__doPostBack('ctl00$ctl00$mainContent$PageContent$UcGridViewStudent1$GridView1$ctl15$LinkButton1','')"/>
    <hyperlink ref="E17" r:id="rId16" display="javascript:__doPostBack('ctl00$ctl00$mainContent$PageContent$UcGridViewStudent1$GridView1$ctl16$LinkButton1','')"/>
    <hyperlink ref="E18" r:id="rId17" display="javascript:__doPostBack('ctl00$ctl00$mainContent$PageContent$UcGridViewStudent1$GridView1$ctl17$LinkButton1','')"/>
    <hyperlink ref="E19" r:id="rId18" display="javascript:__doPostBack('ctl00$ctl00$mainContent$PageContent$UcGridViewStudent1$GridView1$ctl18$LinkButton1','')"/>
    <hyperlink ref="E20" r:id="rId19" display="javascript:__doPostBack('ctl00$ctl00$mainContent$PageContent$UcGridViewStudent1$GridView1$ctl19$LinkButton1','')"/>
    <hyperlink ref="E21" r:id="rId20" display="javascript:__doPostBack('ctl00$ctl00$mainContent$PageContent$UcGridViewStudent1$GridView1$ctl20$LinkButton1','')"/>
    <hyperlink ref="E22" r:id="rId21" display="javascript:__doPostBack('ctl00$ctl00$mainContent$PageContent$UcGridViewStudent1$GridView1$ctl21$LinkButton1','')"/>
    <hyperlink ref="E23" r:id="rId22" display="javascript:__doPostBack('ctl00$ctl00$mainContent$PageContent$UcGridViewStudent1$GridView1$ctl02$LinkButton1','')"/>
    <hyperlink ref="E24" r:id="rId23" display="javascript:__doPostBack('ctl00$ctl00$mainContent$PageContent$UcGridViewStudent1$GridView1$ctl03$LinkButton1','')"/>
    <hyperlink ref="E25" r:id="rId24" display="javascript:__doPostBack('ctl00$ctl00$mainContent$PageContent$UcGridViewStudent1$GridView1$ctl04$LinkButton1','')"/>
    <hyperlink ref="E26" r:id="rId25" display="javascript:__doPostBack('ctl00$ctl00$mainContent$PageContent$UcGridViewStudent1$GridView1$ctl05$LinkButton1','')"/>
    <hyperlink ref="E27" r:id="rId26" display="javascript:__doPostBack('ctl00$ctl00$mainContent$PageContent$UcGridViewStudent1$GridView1$ctl06$LinkButton1','')"/>
    <hyperlink ref="E28" r:id="rId27" display="javascript:__doPostBack('ctl00$ctl00$mainContent$PageContent$UcGridViewStudent1$GridView1$ctl07$LinkButton1','')"/>
    <hyperlink ref="E29" r:id="rId28" display="javascript:__doPostBack('ctl00$ctl00$mainContent$PageContent$UcGridViewStudent1$GridView1$ctl08$LinkButton1','')"/>
    <hyperlink ref="E30" r:id="rId29" display="javascript:__doPostBack('ctl00$ctl00$mainContent$PageContent$UcGridViewStudent1$GridView1$ctl09$LinkButton1','')"/>
    <hyperlink ref="E31" r:id="rId30" display="javascript:__doPostBack('ctl00$ctl00$mainContent$PageContent$UcGridViewStudent1$GridView1$ctl10$LinkButton1','')"/>
    <hyperlink ref="E32" r:id="rId31" display="javascript:__doPostBack('ctl00$ctl00$mainContent$PageContent$UcGridViewStudent1$GridView1$ctl11$LinkButton1','')"/>
    <hyperlink ref="E33" r:id="rId32" display="javascript:__doPostBack('ctl00$ctl00$mainContent$PageContent$UcGridViewStudent1$GridView1$ctl12$LinkButton1','')"/>
    <hyperlink ref="E34" r:id="rId33" display="javascript:__doPostBack('ctl00$ctl00$mainContent$PageContent$UcGridViewStudent1$GridView1$ctl13$LinkButton1','')"/>
    <hyperlink ref="E35" r:id="rId34" display="javascript:__doPostBack('ctl00$ctl00$mainContent$PageContent$UcGridViewStudent1$GridView1$ctl14$LinkButton1','')"/>
    <hyperlink ref="E36" r:id="rId35" display="javascript:__doPostBack('ctl00$ctl00$mainContent$PageContent$UcGridViewStudent1$GridView1$ctl15$LinkButton1','')"/>
    <hyperlink ref="E37" r:id="rId36" display="javascript:__doPostBack('ctl00$ctl00$mainContent$PageContent$UcGridViewStudent1$GridView1$ctl16$LinkButton1','')"/>
    <hyperlink ref="E38" r:id="rId37" display="javascript:__doPostBack('ctl00$ctl00$mainContent$PageContent$UcGridViewStudent1$GridView1$ctl17$LinkButton1','')"/>
    <hyperlink ref="E39" r:id="rId38" display="javascript:__doPostBack('ctl00$ctl00$mainContent$PageContent$UcGridViewStudent1$GridView1$ctl18$LinkButton1','')"/>
    <hyperlink ref="E40" r:id="rId39" display="javascript:__doPostBack('ctl00$ctl00$mainContent$PageContent$UcGridViewStudent1$GridView1$ctl19$LinkButton1','')"/>
    <hyperlink ref="E41" r:id="rId40" display="javascript:__doPostBack('ctl00$ctl00$mainContent$PageContent$UcGridViewStudent1$GridView1$ctl20$LinkButton1','')"/>
    <hyperlink ref="E42" r:id="rId41" display="javascript:__doPostBack('ctl00$ctl00$mainContent$PageContent$UcGridViewStudent1$GridView1$ctl21$LinkButton1','')"/>
    <hyperlink ref="E43" r:id="rId42" display="javascript:__doPostBack('ctl00$ctl00$mainContent$PageContent$UcGridViewStudent1$GridView1$ctl02$LinkButton1','')"/>
    <hyperlink ref="E44" r:id="rId43" display="javascript:__doPostBack('ctl00$ctl00$mainContent$PageContent$UcGridViewStudent1$GridView1$ctl03$LinkButton1','')"/>
    <hyperlink ref="E45" r:id="rId44" display="javascript:__doPostBack('ctl00$ctl00$mainContent$PageContent$UcGridViewStudent1$GridView1$ctl04$LinkButton1','')"/>
    <hyperlink ref="E46" r:id="rId45" display="javascript:__doPostBack('ctl00$ctl00$mainContent$PageContent$UcGridViewStudent1$GridView1$ctl05$LinkButton1','')"/>
    <hyperlink ref="E47" r:id="rId46" display="javascript:__doPostBack('ctl00$ctl00$mainContent$PageContent$UcGridViewStudent1$GridView1$ctl06$LinkButton1','')"/>
    <hyperlink ref="E48" r:id="rId47" display="javascript:__doPostBack('ctl00$ctl00$mainContent$PageContent$UcGridViewStudent1$GridView1$ctl07$LinkButton1','')"/>
    <hyperlink ref="E49" r:id="rId48" display="javascript:__doPostBack('ctl00$ctl00$mainContent$PageContent$UcGridViewStudent1$GridView1$ctl08$LinkButton1','')"/>
    <hyperlink ref="E50" r:id="rId49" display="javascript:__doPostBack('ctl00$ctl00$mainContent$PageContent$UcGridViewStudent1$GridView1$ctl09$LinkButton1','')"/>
    <hyperlink ref="E51" r:id="rId50" display="javascript:__doPostBack('ctl00$ctl00$mainContent$PageContent$UcGridViewStudent1$GridView1$ctl10$LinkButton1','')"/>
    <hyperlink ref="E52" r:id="rId51" display="javascript:__doPostBack('ctl00$ctl00$mainContent$PageContent$UcGridViewStudent1$GridView1$ctl11$LinkButton1','')"/>
  </hyperlinks>
  <pageMargins left="0.7" right="0.7" top="0.75" bottom="0.75" header="0.3" footer="0.3"/>
  <pageSetup paperSize="9" orientation="portrait" verticalDpi="0" r:id="rId52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7"/>
  <sheetViews>
    <sheetView topLeftCell="A44" workbookViewId="0">
      <selection activeCell="D62" sqref="D62:D66"/>
    </sheetView>
  </sheetViews>
  <sheetFormatPr defaultRowHeight="14.25"/>
  <cols>
    <col min="1" max="1" width="12.125" customWidth="1"/>
    <col min="4" max="4" width="9.125" style="12"/>
    <col min="5" max="5" width="14.25" customWidth="1"/>
    <col min="6" max="6" width="8.75" customWidth="1"/>
    <col min="7" max="7" width="12.75" customWidth="1"/>
    <col min="8" max="8" width="17.25" customWidth="1"/>
    <col min="9" max="9" width="24.25" customWidth="1"/>
    <col min="10" max="10" width="25.625" customWidth="1"/>
    <col min="11" max="11" width="32.25" customWidth="1"/>
  </cols>
  <sheetData>
    <row r="2" spans="1:11" ht="25.5">
      <c r="B2" s="23" t="s">
        <v>662</v>
      </c>
      <c r="C2" s="24" t="s">
        <v>663</v>
      </c>
      <c r="D2" s="12" t="s">
        <v>564</v>
      </c>
      <c r="E2" s="3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</row>
    <row r="3" spans="1:11">
      <c r="A3">
        <v>1</v>
      </c>
      <c r="B3">
        <v>2.1800000000000002</v>
      </c>
      <c r="C3">
        <v>2.59</v>
      </c>
      <c r="D3" s="12">
        <v>2</v>
      </c>
      <c r="E3" s="3">
        <v>6110210013</v>
      </c>
      <c r="F3" s="4" t="s">
        <v>7</v>
      </c>
      <c r="G3" s="4" t="s">
        <v>330</v>
      </c>
      <c r="H3" s="4" t="s">
        <v>331</v>
      </c>
      <c r="I3" s="4" t="s">
        <v>10</v>
      </c>
      <c r="J3" s="4" t="s">
        <v>11</v>
      </c>
      <c r="K3" s="4" t="s">
        <v>329</v>
      </c>
    </row>
    <row r="4" spans="1:11">
      <c r="A4">
        <v>2</v>
      </c>
      <c r="B4">
        <v>2.23</v>
      </c>
      <c r="C4">
        <v>2.39</v>
      </c>
      <c r="D4" s="12">
        <v>1</v>
      </c>
      <c r="E4" s="6">
        <v>6110210017</v>
      </c>
      <c r="F4" s="5" t="s">
        <v>7</v>
      </c>
      <c r="G4" s="5" t="s">
        <v>332</v>
      </c>
      <c r="H4" s="5" t="s">
        <v>333</v>
      </c>
      <c r="I4" s="5" t="s">
        <v>10</v>
      </c>
      <c r="J4" s="5" t="s">
        <v>11</v>
      </c>
      <c r="K4" s="5" t="s">
        <v>334</v>
      </c>
    </row>
    <row r="5" spans="1:11">
      <c r="A5">
        <v>3</v>
      </c>
      <c r="B5">
        <v>2.4300000000000002</v>
      </c>
      <c r="C5">
        <v>2.52</v>
      </c>
      <c r="D5" s="12">
        <v>2</v>
      </c>
      <c r="E5" s="3">
        <v>6110210055</v>
      </c>
      <c r="F5" s="4" t="s">
        <v>7</v>
      </c>
      <c r="G5" s="4" t="s">
        <v>335</v>
      </c>
      <c r="H5" s="4" t="s">
        <v>336</v>
      </c>
      <c r="I5" s="4" t="s">
        <v>10</v>
      </c>
      <c r="J5" s="4" t="s">
        <v>11</v>
      </c>
      <c r="K5" s="4" t="s">
        <v>329</v>
      </c>
    </row>
    <row r="6" spans="1:11">
      <c r="A6">
        <v>4</v>
      </c>
      <c r="B6">
        <v>3.09</v>
      </c>
      <c r="C6">
        <v>2.87</v>
      </c>
      <c r="D6" s="12">
        <v>2</v>
      </c>
      <c r="E6" s="6">
        <v>6110210071</v>
      </c>
      <c r="F6" s="5" t="s">
        <v>7</v>
      </c>
      <c r="G6" s="5" t="s">
        <v>337</v>
      </c>
      <c r="H6" s="5" t="s">
        <v>338</v>
      </c>
      <c r="I6" s="5" t="s">
        <v>10</v>
      </c>
      <c r="J6" s="5" t="s">
        <v>11</v>
      </c>
      <c r="K6" s="5" t="s">
        <v>334</v>
      </c>
    </row>
    <row r="7" spans="1:11">
      <c r="A7">
        <v>5</v>
      </c>
      <c r="B7">
        <v>1.86</v>
      </c>
      <c r="C7">
        <v>2.23</v>
      </c>
      <c r="D7" s="12">
        <v>1</v>
      </c>
      <c r="E7" s="3">
        <v>6110210092</v>
      </c>
      <c r="F7" s="4" t="s">
        <v>7</v>
      </c>
      <c r="G7" s="4" t="s">
        <v>339</v>
      </c>
      <c r="H7" s="4" t="s">
        <v>340</v>
      </c>
      <c r="I7" s="4" t="s">
        <v>10</v>
      </c>
      <c r="J7" s="4" t="s">
        <v>11</v>
      </c>
      <c r="K7" s="4" t="s">
        <v>341</v>
      </c>
    </row>
    <row r="8" spans="1:11">
      <c r="A8">
        <v>6</v>
      </c>
      <c r="B8">
        <v>3.06</v>
      </c>
      <c r="C8">
        <v>3.26</v>
      </c>
      <c r="D8" s="12">
        <v>3</v>
      </c>
      <c r="E8" s="6">
        <v>6110210093</v>
      </c>
      <c r="F8" s="5" t="s">
        <v>7</v>
      </c>
      <c r="G8" s="5" t="s">
        <v>342</v>
      </c>
      <c r="H8" s="5" t="s">
        <v>343</v>
      </c>
      <c r="I8" s="5" t="s">
        <v>10</v>
      </c>
      <c r="J8" s="5" t="s">
        <v>11</v>
      </c>
      <c r="K8" s="5" t="s">
        <v>112</v>
      </c>
    </row>
    <row r="9" spans="1:11">
      <c r="A9">
        <v>7</v>
      </c>
      <c r="B9">
        <v>2.76</v>
      </c>
      <c r="C9">
        <v>2.77</v>
      </c>
      <c r="D9" s="12">
        <v>2</v>
      </c>
      <c r="E9" s="3">
        <v>6110210095</v>
      </c>
      <c r="F9" s="4" t="s">
        <v>13</v>
      </c>
      <c r="G9" s="4" t="s">
        <v>344</v>
      </c>
      <c r="H9" s="4" t="s">
        <v>345</v>
      </c>
      <c r="I9" s="4" t="s">
        <v>10</v>
      </c>
      <c r="J9" s="4" t="s">
        <v>11</v>
      </c>
      <c r="K9" s="4" t="s">
        <v>112</v>
      </c>
    </row>
    <row r="10" spans="1:11">
      <c r="A10">
        <v>8</v>
      </c>
      <c r="B10">
        <v>2.17</v>
      </c>
      <c r="C10">
        <v>2.2799999999999998</v>
      </c>
      <c r="D10" s="12">
        <v>1</v>
      </c>
      <c r="E10" s="6">
        <v>6110210105</v>
      </c>
      <c r="F10" s="5" t="s">
        <v>13</v>
      </c>
      <c r="G10" s="5" t="s">
        <v>346</v>
      </c>
      <c r="H10" s="5" t="s">
        <v>347</v>
      </c>
      <c r="I10" s="5" t="s">
        <v>10</v>
      </c>
      <c r="J10" s="5" t="s">
        <v>11</v>
      </c>
      <c r="K10" s="5" t="s">
        <v>112</v>
      </c>
    </row>
    <row r="11" spans="1:11">
      <c r="A11">
        <v>9</v>
      </c>
      <c r="B11">
        <v>2.4</v>
      </c>
      <c r="C11">
        <v>2.5299999999999998</v>
      </c>
      <c r="D11" s="12">
        <v>2</v>
      </c>
      <c r="E11" s="3">
        <v>6110210108</v>
      </c>
      <c r="F11" s="4" t="s">
        <v>13</v>
      </c>
      <c r="G11" s="4" t="s">
        <v>348</v>
      </c>
      <c r="H11" s="4" t="s">
        <v>349</v>
      </c>
      <c r="I11" s="4" t="s">
        <v>10</v>
      </c>
      <c r="J11" s="4" t="s">
        <v>11</v>
      </c>
      <c r="K11" s="4" t="s">
        <v>334</v>
      </c>
    </row>
    <row r="12" spans="1:11">
      <c r="A12">
        <v>10</v>
      </c>
      <c r="B12">
        <v>2.95</v>
      </c>
      <c r="C12">
        <v>3.17</v>
      </c>
      <c r="D12" s="12">
        <v>3</v>
      </c>
      <c r="E12" s="6">
        <v>6110210129</v>
      </c>
      <c r="F12" s="5" t="s">
        <v>7</v>
      </c>
      <c r="G12" s="5" t="s">
        <v>350</v>
      </c>
      <c r="H12" s="5" t="s">
        <v>351</v>
      </c>
      <c r="I12" s="5" t="s">
        <v>10</v>
      </c>
      <c r="J12" s="5" t="s">
        <v>11</v>
      </c>
      <c r="K12" s="5" t="s">
        <v>341</v>
      </c>
    </row>
    <row r="13" spans="1:11">
      <c r="A13" s="7">
        <v>11</v>
      </c>
      <c r="E13" s="3">
        <v>6110210151</v>
      </c>
      <c r="F13" s="4" t="s">
        <v>7</v>
      </c>
      <c r="G13" s="4" t="s">
        <v>352</v>
      </c>
      <c r="H13" s="4" t="s">
        <v>353</v>
      </c>
      <c r="I13" s="4" t="s">
        <v>10</v>
      </c>
      <c r="J13" s="4" t="s">
        <v>11</v>
      </c>
      <c r="K13" s="4" t="s">
        <v>329</v>
      </c>
    </row>
    <row r="14" spans="1:11">
      <c r="A14">
        <v>12</v>
      </c>
      <c r="B14">
        <v>2.84</v>
      </c>
      <c r="C14">
        <v>2.85</v>
      </c>
      <c r="D14" s="12">
        <v>2</v>
      </c>
      <c r="E14" s="6">
        <v>6110210178</v>
      </c>
      <c r="F14" s="5" t="s">
        <v>13</v>
      </c>
      <c r="G14" s="5" t="s">
        <v>354</v>
      </c>
      <c r="H14" s="5" t="s">
        <v>355</v>
      </c>
      <c r="I14" s="5" t="s">
        <v>10</v>
      </c>
      <c r="J14" s="5" t="s">
        <v>11</v>
      </c>
      <c r="K14" s="5" t="s">
        <v>112</v>
      </c>
    </row>
    <row r="15" spans="1:11">
      <c r="A15">
        <v>13</v>
      </c>
      <c r="B15">
        <v>2.63</v>
      </c>
      <c r="C15">
        <v>2.42</v>
      </c>
      <c r="D15" s="12">
        <v>1</v>
      </c>
      <c r="E15" s="3">
        <v>6110210183</v>
      </c>
      <c r="F15" s="4" t="s">
        <v>7</v>
      </c>
      <c r="G15" s="4" t="s">
        <v>356</v>
      </c>
      <c r="H15" s="4" t="s">
        <v>357</v>
      </c>
      <c r="I15" s="4" t="s">
        <v>10</v>
      </c>
      <c r="J15" s="4" t="s">
        <v>11</v>
      </c>
      <c r="K15" s="4" t="s">
        <v>112</v>
      </c>
    </row>
    <row r="16" spans="1:11">
      <c r="A16">
        <v>14</v>
      </c>
      <c r="B16">
        <v>2.94</v>
      </c>
      <c r="C16">
        <v>3.04</v>
      </c>
      <c r="D16" s="12">
        <v>3</v>
      </c>
      <c r="E16" s="6">
        <v>6110210184</v>
      </c>
      <c r="F16" s="5" t="s">
        <v>7</v>
      </c>
      <c r="G16" s="5" t="s">
        <v>358</v>
      </c>
      <c r="H16" s="5" t="s">
        <v>359</v>
      </c>
      <c r="I16" s="5" t="s">
        <v>10</v>
      </c>
      <c r="J16" s="5" t="s">
        <v>11</v>
      </c>
      <c r="K16" s="5" t="s">
        <v>112</v>
      </c>
    </row>
    <row r="17" spans="1:11">
      <c r="A17">
        <v>15</v>
      </c>
      <c r="B17">
        <v>3</v>
      </c>
      <c r="C17">
        <v>2.79</v>
      </c>
      <c r="D17" s="12">
        <v>2</v>
      </c>
      <c r="E17" s="3">
        <v>6110210186</v>
      </c>
      <c r="F17" s="4" t="s">
        <v>7</v>
      </c>
      <c r="G17" s="4" t="s">
        <v>360</v>
      </c>
      <c r="H17" s="4" t="s">
        <v>361</v>
      </c>
      <c r="I17" s="4" t="s">
        <v>10</v>
      </c>
      <c r="J17" s="4" t="s">
        <v>11</v>
      </c>
      <c r="K17" s="4" t="s">
        <v>112</v>
      </c>
    </row>
    <row r="18" spans="1:11">
      <c r="A18">
        <v>16</v>
      </c>
      <c r="B18">
        <v>2.5099999999999998</v>
      </c>
      <c r="C18">
        <v>2.63</v>
      </c>
      <c r="D18" s="12">
        <v>2</v>
      </c>
      <c r="E18" s="6">
        <v>6110210191</v>
      </c>
      <c r="F18" s="5" t="s">
        <v>13</v>
      </c>
      <c r="G18" s="5" t="s">
        <v>362</v>
      </c>
      <c r="H18" s="5" t="s">
        <v>363</v>
      </c>
      <c r="I18" s="5" t="s">
        <v>10</v>
      </c>
      <c r="J18" s="5" t="s">
        <v>11</v>
      </c>
      <c r="K18" s="5" t="s">
        <v>112</v>
      </c>
    </row>
    <row r="19" spans="1:11">
      <c r="A19">
        <v>17</v>
      </c>
      <c r="B19">
        <v>2.65</v>
      </c>
      <c r="C19">
        <v>2.93</v>
      </c>
      <c r="D19" s="12">
        <v>2</v>
      </c>
      <c r="E19" s="3">
        <v>6110210235</v>
      </c>
      <c r="F19" s="4" t="s">
        <v>13</v>
      </c>
      <c r="G19" s="4" t="s">
        <v>364</v>
      </c>
      <c r="H19" s="4" t="s">
        <v>365</v>
      </c>
      <c r="I19" s="4" t="s">
        <v>10</v>
      </c>
      <c r="J19" s="4" t="s">
        <v>11</v>
      </c>
      <c r="K19" s="4" t="s">
        <v>112</v>
      </c>
    </row>
    <row r="20" spans="1:11">
      <c r="A20" s="7">
        <v>18</v>
      </c>
      <c r="E20" s="6">
        <v>6110210253</v>
      </c>
      <c r="F20" s="5" t="s">
        <v>13</v>
      </c>
      <c r="G20" s="5" t="s">
        <v>366</v>
      </c>
      <c r="H20" s="5" t="s">
        <v>367</v>
      </c>
      <c r="I20" s="5" t="s">
        <v>10</v>
      </c>
      <c r="J20" s="5" t="s">
        <v>11</v>
      </c>
      <c r="K20" s="5" t="s">
        <v>341</v>
      </c>
    </row>
    <row r="21" spans="1:11">
      <c r="A21">
        <v>19</v>
      </c>
      <c r="B21">
        <v>2.84</v>
      </c>
      <c r="C21">
        <v>3.19</v>
      </c>
      <c r="D21" s="12">
        <v>3</v>
      </c>
      <c r="E21" s="3">
        <v>6110210256</v>
      </c>
      <c r="F21" s="4" t="s">
        <v>13</v>
      </c>
      <c r="G21" s="4" t="s">
        <v>368</v>
      </c>
      <c r="H21" s="4" t="s">
        <v>369</v>
      </c>
      <c r="I21" s="4" t="s">
        <v>10</v>
      </c>
      <c r="J21" s="4" t="s">
        <v>11</v>
      </c>
      <c r="K21" s="4" t="s">
        <v>112</v>
      </c>
    </row>
    <row r="22" spans="1:11">
      <c r="A22" s="7">
        <v>20</v>
      </c>
      <c r="E22" s="6">
        <v>6110210290</v>
      </c>
      <c r="F22" s="5" t="s">
        <v>7</v>
      </c>
      <c r="G22" s="5" t="s">
        <v>370</v>
      </c>
      <c r="H22" s="5" t="s">
        <v>371</v>
      </c>
      <c r="I22" s="5" t="s">
        <v>10</v>
      </c>
      <c r="J22" s="5" t="s">
        <v>11</v>
      </c>
      <c r="K22" s="5" t="s">
        <v>341</v>
      </c>
    </row>
    <row r="23" spans="1:11">
      <c r="A23" s="7">
        <v>21</v>
      </c>
      <c r="E23" s="3">
        <v>6110210300</v>
      </c>
      <c r="F23" s="4" t="s">
        <v>7</v>
      </c>
      <c r="G23" s="4" t="s">
        <v>372</v>
      </c>
      <c r="H23" s="4" t="s">
        <v>373</v>
      </c>
      <c r="I23" s="4" t="s">
        <v>10</v>
      </c>
      <c r="J23" s="4" t="s">
        <v>11</v>
      </c>
      <c r="K23" s="4" t="s">
        <v>341</v>
      </c>
    </row>
    <row r="24" spans="1:11">
      <c r="A24">
        <v>22</v>
      </c>
      <c r="B24">
        <v>2.37</v>
      </c>
      <c r="C24">
        <v>2.48</v>
      </c>
      <c r="D24" s="12">
        <v>1</v>
      </c>
      <c r="E24" s="6">
        <v>6110210326</v>
      </c>
      <c r="F24" s="5" t="s">
        <v>7</v>
      </c>
      <c r="G24" s="5" t="s">
        <v>374</v>
      </c>
      <c r="H24" s="5" t="s">
        <v>375</v>
      </c>
      <c r="I24" s="5" t="s">
        <v>10</v>
      </c>
      <c r="J24" s="5" t="s">
        <v>11</v>
      </c>
      <c r="K24" s="5" t="s">
        <v>334</v>
      </c>
    </row>
    <row r="25" spans="1:11">
      <c r="A25">
        <v>23</v>
      </c>
      <c r="B25">
        <v>2.87</v>
      </c>
      <c r="C25">
        <v>3.21</v>
      </c>
      <c r="D25" s="12">
        <v>3</v>
      </c>
      <c r="E25" s="3">
        <v>6110210332</v>
      </c>
      <c r="F25" s="4" t="s">
        <v>7</v>
      </c>
      <c r="G25" s="4" t="s">
        <v>376</v>
      </c>
      <c r="H25" s="4" t="s">
        <v>377</v>
      </c>
      <c r="I25" s="4" t="s">
        <v>10</v>
      </c>
      <c r="J25" s="4" t="s">
        <v>11</v>
      </c>
      <c r="K25" s="4" t="s">
        <v>334</v>
      </c>
    </row>
    <row r="26" spans="1:11">
      <c r="A26">
        <v>24</v>
      </c>
      <c r="B26">
        <v>22.98</v>
      </c>
      <c r="C26">
        <v>3.35</v>
      </c>
      <c r="D26" s="12">
        <v>3</v>
      </c>
      <c r="E26" s="6">
        <v>6110210365</v>
      </c>
      <c r="F26" s="5" t="s">
        <v>7</v>
      </c>
      <c r="G26" s="5" t="s">
        <v>378</v>
      </c>
      <c r="H26" s="5" t="s">
        <v>379</v>
      </c>
      <c r="I26" s="5" t="s">
        <v>10</v>
      </c>
      <c r="J26" s="5" t="s">
        <v>11</v>
      </c>
      <c r="K26" s="5" t="s">
        <v>112</v>
      </c>
    </row>
    <row r="27" spans="1:11">
      <c r="A27">
        <v>25</v>
      </c>
      <c r="B27">
        <v>3.63</v>
      </c>
      <c r="C27">
        <v>3.74</v>
      </c>
      <c r="D27" s="12">
        <v>4</v>
      </c>
      <c r="E27" s="3">
        <v>6110210373</v>
      </c>
      <c r="F27" s="4" t="s">
        <v>13</v>
      </c>
      <c r="G27" s="4" t="s">
        <v>380</v>
      </c>
      <c r="H27" s="4" t="s">
        <v>381</v>
      </c>
      <c r="I27" s="4" t="s">
        <v>10</v>
      </c>
      <c r="J27" s="4" t="s">
        <v>11</v>
      </c>
      <c r="K27" s="4" t="s">
        <v>112</v>
      </c>
    </row>
    <row r="28" spans="1:11">
      <c r="A28">
        <v>26</v>
      </c>
      <c r="B28">
        <v>2.37</v>
      </c>
      <c r="C28">
        <v>2.67</v>
      </c>
      <c r="D28" s="12">
        <v>2</v>
      </c>
      <c r="E28" s="6">
        <v>6110210381</v>
      </c>
      <c r="F28" s="5" t="s">
        <v>7</v>
      </c>
      <c r="G28" s="5" t="s">
        <v>382</v>
      </c>
      <c r="H28" s="5" t="s">
        <v>383</v>
      </c>
      <c r="I28" s="5" t="s">
        <v>10</v>
      </c>
      <c r="J28" s="5" t="s">
        <v>11</v>
      </c>
      <c r="K28" s="5" t="s">
        <v>112</v>
      </c>
    </row>
    <row r="29" spans="1:11">
      <c r="A29">
        <v>27</v>
      </c>
      <c r="B29">
        <v>2.06</v>
      </c>
      <c r="C29">
        <v>2.25</v>
      </c>
      <c r="D29" s="12">
        <v>1</v>
      </c>
      <c r="E29" s="3">
        <v>6110210384</v>
      </c>
      <c r="F29" s="4" t="s">
        <v>7</v>
      </c>
      <c r="G29" s="4" t="s">
        <v>384</v>
      </c>
      <c r="H29" s="4" t="s">
        <v>385</v>
      </c>
      <c r="I29" s="4" t="s">
        <v>10</v>
      </c>
      <c r="J29" s="4" t="s">
        <v>11</v>
      </c>
      <c r="K29" s="4" t="s">
        <v>329</v>
      </c>
    </row>
    <row r="30" spans="1:11">
      <c r="A30" s="7">
        <v>28</v>
      </c>
      <c r="E30" s="6">
        <v>6110210421</v>
      </c>
      <c r="F30" s="5" t="s">
        <v>13</v>
      </c>
      <c r="G30" s="5" t="s">
        <v>386</v>
      </c>
      <c r="H30" s="5" t="s">
        <v>387</v>
      </c>
      <c r="I30" s="5" t="s">
        <v>10</v>
      </c>
      <c r="J30" s="5" t="s">
        <v>11</v>
      </c>
      <c r="K30" s="5" t="s">
        <v>341</v>
      </c>
    </row>
    <row r="31" spans="1:11">
      <c r="A31">
        <v>29</v>
      </c>
      <c r="B31">
        <v>3.13</v>
      </c>
      <c r="C31">
        <v>3.37</v>
      </c>
      <c r="D31" s="12">
        <v>3</v>
      </c>
      <c r="E31" s="3">
        <v>6110210428</v>
      </c>
      <c r="F31" s="4" t="s">
        <v>7</v>
      </c>
      <c r="G31" s="4" t="s">
        <v>388</v>
      </c>
      <c r="H31" s="4" t="s">
        <v>389</v>
      </c>
      <c r="I31" s="4" t="s">
        <v>10</v>
      </c>
      <c r="J31" s="4" t="s">
        <v>11</v>
      </c>
      <c r="K31" s="4" t="s">
        <v>112</v>
      </c>
    </row>
    <row r="32" spans="1:11">
      <c r="A32">
        <v>30</v>
      </c>
      <c r="B32">
        <v>3.61</v>
      </c>
      <c r="C32">
        <v>3.52</v>
      </c>
      <c r="D32" s="12">
        <v>4</v>
      </c>
      <c r="E32" s="6">
        <v>6110210435</v>
      </c>
      <c r="F32" s="5" t="s">
        <v>7</v>
      </c>
      <c r="G32" s="5" t="s">
        <v>390</v>
      </c>
      <c r="H32" s="5" t="s">
        <v>391</v>
      </c>
      <c r="I32" s="5" t="s">
        <v>10</v>
      </c>
      <c r="J32" s="5" t="s">
        <v>11</v>
      </c>
      <c r="K32" s="5" t="s">
        <v>112</v>
      </c>
    </row>
    <row r="33" spans="1:11">
      <c r="A33">
        <v>31</v>
      </c>
      <c r="B33">
        <v>3.14</v>
      </c>
      <c r="C33">
        <v>3.33</v>
      </c>
      <c r="D33" s="12">
        <v>3</v>
      </c>
      <c r="E33" s="3">
        <v>6110210442</v>
      </c>
      <c r="F33" s="4" t="s">
        <v>13</v>
      </c>
      <c r="G33" s="4" t="s">
        <v>392</v>
      </c>
      <c r="H33" s="4" t="s">
        <v>393</v>
      </c>
      <c r="I33" s="4" t="s">
        <v>10</v>
      </c>
      <c r="J33" s="4" t="s">
        <v>11</v>
      </c>
      <c r="K33" s="4" t="s">
        <v>112</v>
      </c>
    </row>
    <row r="34" spans="1:11">
      <c r="A34">
        <v>32</v>
      </c>
      <c r="B34">
        <v>2.92</v>
      </c>
      <c r="C34">
        <v>2.97</v>
      </c>
      <c r="D34" s="12">
        <v>2</v>
      </c>
      <c r="E34" s="6">
        <v>6110210447</v>
      </c>
      <c r="F34" s="5" t="s">
        <v>7</v>
      </c>
      <c r="G34" s="5" t="s">
        <v>394</v>
      </c>
      <c r="H34" s="5" t="s">
        <v>395</v>
      </c>
      <c r="I34" s="5" t="s">
        <v>10</v>
      </c>
      <c r="J34" s="5" t="s">
        <v>11</v>
      </c>
      <c r="K34" s="5" t="s">
        <v>334</v>
      </c>
    </row>
    <row r="35" spans="1:11">
      <c r="A35">
        <v>33</v>
      </c>
      <c r="B35">
        <v>2.73</v>
      </c>
      <c r="C35">
        <v>3.04</v>
      </c>
      <c r="D35" s="12">
        <v>3</v>
      </c>
      <c r="E35" s="3">
        <v>6110210478</v>
      </c>
      <c r="F35" s="4" t="s">
        <v>7</v>
      </c>
      <c r="G35" s="4" t="s">
        <v>396</v>
      </c>
      <c r="H35" s="4" t="s">
        <v>397</v>
      </c>
      <c r="I35" s="4" t="s">
        <v>10</v>
      </c>
      <c r="J35" s="4" t="s">
        <v>11</v>
      </c>
      <c r="K35" s="4" t="s">
        <v>112</v>
      </c>
    </row>
    <row r="36" spans="1:11">
      <c r="A36">
        <v>34</v>
      </c>
      <c r="B36">
        <v>2.59</v>
      </c>
      <c r="C36">
        <v>2.62</v>
      </c>
      <c r="D36" s="12">
        <v>2</v>
      </c>
      <c r="E36" s="6">
        <v>6110210485</v>
      </c>
      <c r="F36" s="5" t="s">
        <v>7</v>
      </c>
      <c r="G36" s="5" t="s">
        <v>398</v>
      </c>
      <c r="H36" s="5" t="s">
        <v>399</v>
      </c>
      <c r="I36" s="5" t="s">
        <v>10</v>
      </c>
      <c r="J36" s="5" t="s">
        <v>11</v>
      </c>
      <c r="K36" s="5" t="s">
        <v>112</v>
      </c>
    </row>
    <row r="37" spans="1:11">
      <c r="A37" s="7">
        <v>35</v>
      </c>
      <c r="E37" s="3">
        <v>6110210486</v>
      </c>
      <c r="F37" s="4" t="s">
        <v>13</v>
      </c>
      <c r="G37" s="4" t="s">
        <v>400</v>
      </c>
      <c r="H37" s="4" t="s">
        <v>401</v>
      </c>
      <c r="I37" s="4" t="s">
        <v>10</v>
      </c>
      <c r="J37" s="4" t="s">
        <v>11</v>
      </c>
      <c r="K37" s="4" t="s">
        <v>329</v>
      </c>
    </row>
    <row r="38" spans="1:11">
      <c r="A38">
        <v>36</v>
      </c>
      <c r="B38">
        <v>3.04</v>
      </c>
      <c r="E38" s="6">
        <v>6110210506</v>
      </c>
      <c r="F38" s="5" t="s">
        <v>13</v>
      </c>
      <c r="G38" s="5" t="s">
        <v>402</v>
      </c>
      <c r="H38" s="5" t="s">
        <v>403</v>
      </c>
      <c r="I38" s="5" t="s">
        <v>10</v>
      </c>
      <c r="J38" s="5" t="s">
        <v>11</v>
      </c>
      <c r="K38" s="5" t="s">
        <v>112</v>
      </c>
    </row>
    <row r="39" spans="1:11">
      <c r="A39" s="7">
        <v>37</v>
      </c>
      <c r="E39" s="3">
        <v>6110210513</v>
      </c>
      <c r="F39" s="4" t="s">
        <v>7</v>
      </c>
      <c r="G39" s="4" t="s">
        <v>404</v>
      </c>
      <c r="H39" s="4" t="s">
        <v>405</v>
      </c>
      <c r="I39" s="4" t="s">
        <v>10</v>
      </c>
      <c r="J39" s="4" t="s">
        <v>11</v>
      </c>
      <c r="K39" s="4" t="s">
        <v>341</v>
      </c>
    </row>
    <row r="40" spans="1:11">
      <c r="A40">
        <v>38</v>
      </c>
      <c r="B40">
        <v>2.59</v>
      </c>
      <c r="C40">
        <v>2.8</v>
      </c>
      <c r="D40" s="12">
        <v>2</v>
      </c>
      <c r="E40" s="6">
        <v>6110210532</v>
      </c>
      <c r="F40" s="5" t="s">
        <v>13</v>
      </c>
      <c r="G40" s="5" t="s">
        <v>406</v>
      </c>
      <c r="H40" s="5" t="s">
        <v>407</v>
      </c>
      <c r="I40" s="5" t="s">
        <v>10</v>
      </c>
      <c r="J40" s="5" t="s">
        <v>11</v>
      </c>
      <c r="K40" s="5" t="s">
        <v>112</v>
      </c>
    </row>
    <row r="41" spans="1:11">
      <c r="A41">
        <v>39</v>
      </c>
      <c r="B41">
        <v>2.2599999999999998</v>
      </c>
      <c r="C41">
        <v>1.89</v>
      </c>
      <c r="D41" s="12">
        <v>0</v>
      </c>
      <c r="E41" s="3">
        <v>6110210553</v>
      </c>
      <c r="F41" s="4" t="s">
        <v>7</v>
      </c>
      <c r="G41" s="4" t="s">
        <v>408</v>
      </c>
      <c r="H41" s="4" t="s">
        <v>409</v>
      </c>
      <c r="I41" s="4" t="s">
        <v>10</v>
      </c>
      <c r="J41" s="4" t="s">
        <v>11</v>
      </c>
      <c r="K41" s="4" t="s">
        <v>329</v>
      </c>
    </row>
    <row r="42" spans="1:11">
      <c r="A42">
        <v>40</v>
      </c>
      <c r="B42">
        <v>2.48</v>
      </c>
      <c r="C42">
        <v>2.73</v>
      </c>
      <c r="D42" s="12">
        <v>2</v>
      </c>
      <c r="E42" s="6">
        <v>6110210555</v>
      </c>
      <c r="F42" s="5" t="s">
        <v>7</v>
      </c>
      <c r="G42" s="5" t="s">
        <v>410</v>
      </c>
      <c r="H42" s="5" t="s">
        <v>411</v>
      </c>
      <c r="I42" s="5" t="s">
        <v>10</v>
      </c>
      <c r="J42" s="5" t="s">
        <v>11</v>
      </c>
      <c r="K42" s="5" t="s">
        <v>334</v>
      </c>
    </row>
    <row r="43" spans="1:11">
      <c r="A43">
        <v>41</v>
      </c>
      <c r="E43" s="3">
        <v>6110210560</v>
      </c>
      <c r="F43" s="4" t="s">
        <v>13</v>
      </c>
      <c r="G43" s="4" t="s">
        <v>412</v>
      </c>
      <c r="H43" s="4" t="s">
        <v>413</v>
      </c>
      <c r="I43" s="4" t="s">
        <v>10</v>
      </c>
      <c r="J43" s="4" t="s">
        <v>11</v>
      </c>
      <c r="K43" s="4" t="s">
        <v>341</v>
      </c>
    </row>
    <row r="44" spans="1:11">
      <c r="A44">
        <v>42</v>
      </c>
      <c r="B44">
        <v>2.21</v>
      </c>
      <c r="C44">
        <v>2.52</v>
      </c>
      <c r="D44" s="12">
        <v>2</v>
      </c>
      <c r="E44" s="6">
        <v>6110210561</v>
      </c>
      <c r="F44" s="5" t="s">
        <v>13</v>
      </c>
      <c r="G44" s="5" t="s">
        <v>412</v>
      </c>
      <c r="H44" s="5" t="s">
        <v>414</v>
      </c>
      <c r="I44" s="5" t="s">
        <v>10</v>
      </c>
      <c r="J44" s="5" t="s">
        <v>11</v>
      </c>
      <c r="K44" s="5" t="s">
        <v>341</v>
      </c>
    </row>
    <row r="45" spans="1:11">
      <c r="A45">
        <v>43</v>
      </c>
      <c r="B45">
        <v>2.5299999999999998</v>
      </c>
      <c r="C45">
        <v>2.78</v>
      </c>
      <c r="D45" s="12">
        <v>2</v>
      </c>
      <c r="E45" s="3">
        <v>6110210568</v>
      </c>
      <c r="F45" s="4" t="s">
        <v>7</v>
      </c>
      <c r="G45" s="4" t="s">
        <v>415</v>
      </c>
      <c r="H45" s="4" t="s">
        <v>416</v>
      </c>
      <c r="I45" s="4" t="s">
        <v>10</v>
      </c>
      <c r="J45" s="4" t="s">
        <v>11</v>
      </c>
      <c r="K45" s="4" t="s">
        <v>334</v>
      </c>
    </row>
    <row r="46" spans="1:11">
      <c r="A46">
        <v>44</v>
      </c>
      <c r="B46">
        <v>2.48</v>
      </c>
      <c r="C46">
        <v>2.14</v>
      </c>
      <c r="D46" s="12">
        <v>1</v>
      </c>
      <c r="E46" s="6">
        <v>6110210570</v>
      </c>
      <c r="F46" s="5" t="s">
        <v>7</v>
      </c>
      <c r="G46" s="5" t="s">
        <v>417</v>
      </c>
      <c r="H46" s="5" t="s">
        <v>418</v>
      </c>
      <c r="I46" s="5" t="s">
        <v>10</v>
      </c>
      <c r="J46" s="5" t="s">
        <v>11</v>
      </c>
      <c r="K46" s="5" t="s">
        <v>334</v>
      </c>
    </row>
    <row r="47" spans="1:11">
      <c r="A47">
        <v>45</v>
      </c>
      <c r="E47" s="3">
        <v>6110210577</v>
      </c>
      <c r="F47" s="4" t="s">
        <v>13</v>
      </c>
      <c r="G47" s="4" t="s">
        <v>419</v>
      </c>
      <c r="H47" s="4" t="s">
        <v>420</v>
      </c>
      <c r="I47" s="4" t="s">
        <v>10</v>
      </c>
      <c r="J47" s="4" t="s">
        <v>11</v>
      </c>
      <c r="K47" s="4" t="s">
        <v>341</v>
      </c>
    </row>
    <row r="48" spans="1:11">
      <c r="A48">
        <v>46</v>
      </c>
      <c r="E48" s="6">
        <v>6110210585</v>
      </c>
      <c r="F48" s="5" t="s">
        <v>13</v>
      </c>
      <c r="G48" s="5" t="s">
        <v>421</v>
      </c>
      <c r="H48" s="5" t="s">
        <v>422</v>
      </c>
      <c r="I48" s="5" t="s">
        <v>10</v>
      </c>
      <c r="J48" s="5" t="s">
        <v>11</v>
      </c>
      <c r="K48" s="5" t="s">
        <v>341</v>
      </c>
    </row>
    <row r="49" spans="1:11">
      <c r="A49">
        <v>47</v>
      </c>
      <c r="B49">
        <v>2.08</v>
      </c>
      <c r="C49">
        <v>2.29</v>
      </c>
      <c r="D49" s="12">
        <v>1</v>
      </c>
      <c r="E49" s="3">
        <v>6110210594</v>
      </c>
      <c r="F49" s="4" t="s">
        <v>13</v>
      </c>
      <c r="G49" s="4" t="s">
        <v>423</v>
      </c>
      <c r="H49" s="4" t="s">
        <v>424</v>
      </c>
      <c r="I49" s="4" t="s">
        <v>10</v>
      </c>
      <c r="J49" s="4" t="s">
        <v>11</v>
      </c>
      <c r="K49" s="4" t="s">
        <v>329</v>
      </c>
    </row>
    <row r="50" spans="1:11">
      <c r="A50">
        <v>48</v>
      </c>
      <c r="B50">
        <v>2.29</v>
      </c>
      <c r="C50">
        <v>2.4300000000000002</v>
      </c>
      <c r="D50" s="12">
        <v>1</v>
      </c>
      <c r="E50" s="6">
        <v>6110210608</v>
      </c>
      <c r="F50" s="5" t="s">
        <v>7</v>
      </c>
      <c r="G50" s="5" t="s">
        <v>425</v>
      </c>
      <c r="H50" s="5" t="s">
        <v>426</v>
      </c>
      <c r="I50" s="5" t="s">
        <v>10</v>
      </c>
      <c r="J50" s="5" t="s">
        <v>11</v>
      </c>
      <c r="K50" s="5" t="s">
        <v>329</v>
      </c>
    </row>
    <row r="51" spans="1:11">
      <c r="A51">
        <v>49</v>
      </c>
      <c r="B51">
        <v>2.37</v>
      </c>
      <c r="C51">
        <v>2.79</v>
      </c>
      <c r="D51" s="12">
        <v>2</v>
      </c>
      <c r="E51" s="3">
        <v>6110210612</v>
      </c>
      <c r="F51" s="4" t="s">
        <v>7</v>
      </c>
      <c r="G51" s="4" t="s">
        <v>427</v>
      </c>
      <c r="H51" s="4" t="s">
        <v>428</v>
      </c>
      <c r="I51" s="4" t="s">
        <v>10</v>
      </c>
      <c r="J51" s="4" t="s">
        <v>11</v>
      </c>
      <c r="K51" s="4" t="s">
        <v>329</v>
      </c>
    </row>
    <row r="52" spans="1:11">
      <c r="A52">
        <v>50</v>
      </c>
      <c r="B52">
        <v>2.42</v>
      </c>
      <c r="C52">
        <v>2.41</v>
      </c>
      <c r="D52" s="12">
        <v>1</v>
      </c>
      <c r="E52" s="6">
        <v>6110210618</v>
      </c>
      <c r="F52" s="5" t="s">
        <v>7</v>
      </c>
      <c r="G52" s="5" t="s">
        <v>429</v>
      </c>
      <c r="H52" s="5" t="s">
        <v>430</v>
      </c>
      <c r="I52" s="5" t="s">
        <v>10</v>
      </c>
      <c r="J52" s="5" t="s">
        <v>11</v>
      </c>
      <c r="K52" s="5" t="s">
        <v>334</v>
      </c>
    </row>
    <row r="53" spans="1:11">
      <c r="A53">
        <v>51</v>
      </c>
      <c r="B53">
        <v>2.4</v>
      </c>
      <c r="C53">
        <v>2.62</v>
      </c>
      <c r="D53" s="12">
        <v>2</v>
      </c>
      <c r="E53" s="3">
        <v>6110210622</v>
      </c>
      <c r="F53" s="4" t="s">
        <v>7</v>
      </c>
      <c r="G53" s="4" t="s">
        <v>431</v>
      </c>
      <c r="H53" s="4" t="s">
        <v>156</v>
      </c>
      <c r="I53" s="4" t="s">
        <v>10</v>
      </c>
      <c r="J53" s="4" t="s">
        <v>11</v>
      </c>
      <c r="K53" s="4" t="s">
        <v>329</v>
      </c>
    </row>
    <row r="54" spans="1:11">
      <c r="A54">
        <v>52</v>
      </c>
      <c r="B54">
        <v>2.33</v>
      </c>
      <c r="C54">
        <v>2.44</v>
      </c>
      <c r="D54" s="12">
        <v>1</v>
      </c>
      <c r="E54" s="6">
        <v>6110210655</v>
      </c>
      <c r="F54" s="5" t="s">
        <v>13</v>
      </c>
      <c r="G54" s="5" t="s">
        <v>432</v>
      </c>
      <c r="H54" s="5" t="s">
        <v>433</v>
      </c>
      <c r="I54" s="5" t="s">
        <v>10</v>
      </c>
      <c r="J54" s="5" t="s">
        <v>11</v>
      </c>
      <c r="K54" s="5" t="s">
        <v>334</v>
      </c>
    </row>
    <row r="55" spans="1:11">
      <c r="A55">
        <v>53</v>
      </c>
      <c r="B55">
        <v>2.85</v>
      </c>
      <c r="E55" s="3">
        <v>6110210658</v>
      </c>
      <c r="F55" s="4" t="s">
        <v>13</v>
      </c>
      <c r="G55" s="4" t="s">
        <v>434</v>
      </c>
      <c r="H55" s="4" t="s">
        <v>435</v>
      </c>
      <c r="I55" s="4" t="s">
        <v>10</v>
      </c>
      <c r="J55" s="4" t="s">
        <v>11</v>
      </c>
      <c r="K55" s="4" t="s">
        <v>112</v>
      </c>
    </row>
    <row r="56" spans="1:11">
      <c r="A56">
        <v>54</v>
      </c>
      <c r="E56" s="6">
        <v>6110220125</v>
      </c>
      <c r="F56" s="5" t="s">
        <v>7</v>
      </c>
      <c r="G56" s="5" t="s">
        <v>436</v>
      </c>
      <c r="H56" s="5" t="s">
        <v>437</v>
      </c>
      <c r="I56" s="5" t="s">
        <v>10</v>
      </c>
      <c r="J56" s="5" t="s">
        <v>11</v>
      </c>
      <c r="K56" s="1"/>
    </row>
    <row r="58" spans="1:11">
      <c r="A58" t="s">
        <v>439</v>
      </c>
      <c r="B58">
        <f>COUNT(B3:B56)</f>
        <v>43</v>
      </c>
      <c r="E58" s="8">
        <f>B58/($B$58+$B$59)*100</f>
        <v>79.629629629629633</v>
      </c>
    </row>
    <row r="59" spans="1:11">
      <c r="A59" t="s">
        <v>440</v>
      </c>
      <c r="B59">
        <f>54-B58</f>
        <v>11</v>
      </c>
      <c r="E59" s="8">
        <f>B59/($B$58+$B$59)*100</f>
        <v>20.37037037037037</v>
      </c>
    </row>
    <row r="61" spans="1:11">
      <c r="C61" t="s">
        <v>564</v>
      </c>
      <c r="D61" s="12" t="s">
        <v>661</v>
      </c>
    </row>
    <row r="62" spans="1:11">
      <c r="C62">
        <v>0</v>
      </c>
      <c r="D62" s="12">
        <f>COUNTIF(D$3:D$56,C62)</f>
        <v>1</v>
      </c>
    </row>
    <row r="63" spans="1:11">
      <c r="C63">
        <v>1</v>
      </c>
      <c r="D63" s="12">
        <f t="shared" ref="D63:D66" si="0">COUNTIF(D$3:D$56,C63)</f>
        <v>11</v>
      </c>
    </row>
    <row r="64" spans="1:11">
      <c r="C64">
        <v>2</v>
      </c>
      <c r="D64" s="12">
        <f t="shared" si="0"/>
        <v>18</v>
      </c>
    </row>
    <row r="65" spans="3:5">
      <c r="C65">
        <v>3</v>
      </c>
      <c r="D65" s="12">
        <f t="shared" si="0"/>
        <v>9</v>
      </c>
    </row>
    <row r="66" spans="3:5">
      <c r="C66">
        <v>4</v>
      </c>
      <c r="D66" s="12">
        <f t="shared" si="0"/>
        <v>2</v>
      </c>
      <c r="E66">
        <v>53</v>
      </c>
    </row>
    <row r="67" spans="3:5">
      <c r="E67">
        <v>38</v>
      </c>
    </row>
  </sheetData>
  <hyperlinks>
    <hyperlink ref="E2" r:id="rId1" display="javascript:__doPostBack('ctl00$ctl00$mainContent$PageContent$UcGridViewStudent1$GridView1','Sort$STUDENT_ID')"/>
    <hyperlink ref="E3" r:id="rId2" display="javascript:__doPostBack('ctl00$ctl00$mainContent$PageContent$UcGridViewStudent1$GridView1$ctl02$LinkButton1','')"/>
    <hyperlink ref="E4" r:id="rId3" display="javascript:__doPostBack('ctl00$ctl00$mainContent$PageContent$UcGridViewStudent1$GridView1$ctl03$LinkButton1','')"/>
    <hyperlink ref="E5" r:id="rId4" display="javascript:__doPostBack('ctl00$ctl00$mainContent$PageContent$UcGridViewStudent1$GridView1$ctl04$LinkButton1','')"/>
    <hyperlink ref="E6" r:id="rId5" display="javascript:__doPostBack('ctl00$ctl00$mainContent$PageContent$UcGridViewStudent1$GridView1$ctl05$LinkButton1','')"/>
    <hyperlink ref="E7" r:id="rId6" display="javascript:__doPostBack('ctl00$ctl00$mainContent$PageContent$UcGridViewStudent1$GridView1$ctl06$LinkButton1','')"/>
    <hyperlink ref="E8" r:id="rId7" display="javascript:__doPostBack('ctl00$ctl00$mainContent$PageContent$UcGridViewStudent1$GridView1$ctl07$LinkButton1','')"/>
    <hyperlink ref="E9" r:id="rId8" display="javascript:__doPostBack('ctl00$ctl00$mainContent$PageContent$UcGridViewStudent1$GridView1$ctl08$LinkButton1','')"/>
    <hyperlink ref="E10" r:id="rId9" display="javascript:__doPostBack('ctl00$ctl00$mainContent$PageContent$UcGridViewStudent1$GridView1$ctl09$LinkButton1','')"/>
    <hyperlink ref="E11" r:id="rId10" display="javascript:__doPostBack('ctl00$ctl00$mainContent$PageContent$UcGridViewStudent1$GridView1$ctl10$LinkButton1','')"/>
    <hyperlink ref="E12" r:id="rId11" display="javascript:__doPostBack('ctl00$ctl00$mainContent$PageContent$UcGridViewStudent1$GridView1$ctl11$LinkButton1','')"/>
    <hyperlink ref="E13" r:id="rId12" display="javascript:__doPostBack('ctl00$ctl00$mainContent$PageContent$UcGridViewStudent1$GridView1$ctl12$LinkButton1','')"/>
    <hyperlink ref="E14" r:id="rId13" display="javascript:__doPostBack('ctl00$ctl00$mainContent$PageContent$UcGridViewStudent1$GridView1$ctl13$LinkButton1','')"/>
    <hyperlink ref="E15" r:id="rId14" display="javascript:__doPostBack('ctl00$ctl00$mainContent$PageContent$UcGridViewStudent1$GridView1$ctl14$LinkButton1','')"/>
    <hyperlink ref="E16" r:id="rId15" display="javascript:__doPostBack('ctl00$ctl00$mainContent$PageContent$UcGridViewStudent1$GridView1$ctl15$LinkButton1','')"/>
    <hyperlink ref="E17" r:id="rId16" display="javascript:__doPostBack('ctl00$ctl00$mainContent$PageContent$UcGridViewStudent1$GridView1$ctl16$LinkButton1','')"/>
    <hyperlink ref="E18" r:id="rId17" display="javascript:__doPostBack('ctl00$ctl00$mainContent$PageContent$UcGridViewStudent1$GridView1$ctl17$LinkButton1','')"/>
    <hyperlink ref="E19" r:id="rId18" display="javascript:__doPostBack('ctl00$ctl00$mainContent$PageContent$UcGridViewStudent1$GridView1$ctl18$LinkButton1','')"/>
    <hyperlink ref="E20" r:id="rId19" display="javascript:__doPostBack('ctl00$ctl00$mainContent$PageContent$UcGridViewStudent1$GridView1$ctl19$LinkButton1','')"/>
    <hyperlink ref="E21" r:id="rId20" display="javascript:__doPostBack('ctl00$ctl00$mainContent$PageContent$UcGridViewStudent1$GridView1$ctl20$LinkButton1','')"/>
    <hyperlink ref="E22" r:id="rId21" display="javascript:__doPostBack('ctl00$ctl00$mainContent$PageContent$UcGridViewStudent1$GridView1$ctl21$LinkButton1','')"/>
    <hyperlink ref="E23" r:id="rId22" display="javascript:__doPostBack('ctl00$ctl00$mainContent$PageContent$UcGridViewStudent1$GridView1$ctl02$LinkButton1','')"/>
    <hyperlink ref="E24" r:id="rId23" display="javascript:__doPostBack('ctl00$ctl00$mainContent$PageContent$UcGridViewStudent1$GridView1$ctl03$LinkButton1','')"/>
    <hyperlink ref="E25" r:id="rId24" display="javascript:__doPostBack('ctl00$ctl00$mainContent$PageContent$UcGridViewStudent1$GridView1$ctl04$LinkButton1','')"/>
    <hyperlink ref="E26" r:id="rId25" display="javascript:__doPostBack('ctl00$ctl00$mainContent$PageContent$UcGridViewStudent1$GridView1$ctl05$LinkButton1','')"/>
    <hyperlink ref="E27" r:id="rId26" display="javascript:__doPostBack('ctl00$ctl00$mainContent$PageContent$UcGridViewStudent1$GridView1$ctl06$LinkButton1','')"/>
    <hyperlink ref="E28" r:id="rId27" display="javascript:__doPostBack('ctl00$ctl00$mainContent$PageContent$UcGridViewStudent1$GridView1$ctl07$LinkButton1','')"/>
    <hyperlink ref="E29" r:id="rId28" display="javascript:__doPostBack('ctl00$ctl00$mainContent$PageContent$UcGridViewStudent1$GridView1$ctl08$LinkButton1','')"/>
    <hyperlink ref="E30" r:id="rId29" display="javascript:__doPostBack('ctl00$ctl00$mainContent$PageContent$UcGridViewStudent1$GridView1$ctl09$LinkButton1','')"/>
    <hyperlink ref="E31" r:id="rId30" display="javascript:__doPostBack('ctl00$ctl00$mainContent$PageContent$UcGridViewStudent1$GridView1$ctl10$LinkButton1','')"/>
    <hyperlink ref="E32" r:id="rId31" display="javascript:__doPostBack('ctl00$ctl00$mainContent$PageContent$UcGridViewStudent1$GridView1$ctl11$LinkButton1','')"/>
    <hyperlink ref="E33" r:id="rId32" display="javascript:__doPostBack('ctl00$ctl00$mainContent$PageContent$UcGridViewStudent1$GridView1$ctl12$LinkButton1','')"/>
    <hyperlink ref="E34" r:id="rId33" display="javascript:__doPostBack('ctl00$ctl00$mainContent$PageContent$UcGridViewStudent1$GridView1$ctl13$LinkButton1','')"/>
    <hyperlink ref="E35" r:id="rId34" display="javascript:__doPostBack('ctl00$ctl00$mainContent$PageContent$UcGridViewStudent1$GridView1$ctl14$LinkButton1','')"/>
    <hyperlink ref="E36" r:id="rId35" display="javascript:__doPostBack('ctl00$ctl00$mainContent$PageContent$UcGridViewStudent1$GridView1$ctl15$LinkButton1','')"/>
    <hyperlink ref="E37" r:id="rId36" display="javascript:__doPostBack('ctl00$ctl00$mainContent$PageContent$UcGridViewStudent1$GridView1$ctl16$LinkButton1','')"/>
    <hyperlink ref="E38" r:id="rId37" display="javascript:__doPostBack('ctl00$ctl00$mainContent$PageContent$UcGridViewStudent1$GridView1$ctl17$LinkButton1','')"/>
    <hyperlink ref="E39" r:id="rId38" display="javascript:__doPostBack('ctl00$ctl00$mainContent$PageContent$UcGridViewStudent1$GridView1$ctl18$LinkButton1','')"/>
    <hyperlink ref="E40" r:id="rId39" display="javascript:__doPostBack('ctl00$ctl00$mainContent$PageContent$UcGridViewStudent1$GridView1$ctl19$LinkButton1','')"/>
    <hyperlink ref="E41" r:id="rId40" display="javascript:__doPostBack('ctl00$ctl00$mainContent$PageContent$UcGridViewStudent1$GridView1$ctl20$LinkButton1','')"/>
    <hyperlink ref="E42" r:id="rId41" display="javascript:__doPostBack('ctl00$ctl00$mainContent$PageContent$UcGridViewStudent1$GridView1$ctl21$LinkButton1','')"/>
    <hyperlink ref="E43" r:id="rId42" display="javascript:__doPostBack('ctl00$ctl00$mainContent$PageContent$UcGridViewStudent1$GridView1$ctl02$LinkButton1','')"/>
    <hyperlink ref="E44" r:id="rId43" display="javascript:__doPostBack('ctl00$ctl00$mainContent$PageContent$UcGridViewStudent1$GridView1$ctl03$LinkButton1','')"/>
    <hyperlink ref="E45" r:id="rId44" display="javascript:__doPostBack('ctl00$ctl00$mainContent$PageContent$UcGridViewStudent1$GridView1$ctl04$LinkButton1','')"/>
    <hyperlink ref="E46" r:id="rId45" display="javascript:__doPostBack('ctl00$ctl00$mainContent$PageContent$UcGridViewStudent1$GridView1$ctl05$LinkButton1','')"/>
    <hyperlink ref="E47" r:id="rId46" display="javascript:__doPostBack('ctl00$ctl00$mainContent$PageContent$UcGridViewStudent1$GridView1$ctl06$LinkButton1','')"/>
    <hyperlink ref="E48" r:id="rId47" display="javascript:__doPostBack('ctl00$ctl00$mainContent$PageContent$UcGridViewStudent1$GridView1$ctl07$LinkButton1','')"/>
    <hyperlink ref="E49" r:id="rId48" display="javascript:__doPostBack('ctl00$ctl00$mainContent$PageContent$UcGridViewStudent1$GridView1$ctl08$LinkButton1','')"/>
    <hyperlink ref="E50" r:id="rId49" display="javascript:__doPostBack('ctl00$ctl00$mainContent$PageContent$UcGridViewStudent1$GridView1$ctl09$LinkButton1','')"/>
    <hyperlink ref="E51" r:id="rId50" display="javascript:__doPostBack('ctl00$ctl00$mainContent$PageContent$UcGridViewStudent1$GridView1$ctl10$LinkButton1','')"/>
    <hyperlink ref="E52" r:id="rId51" display="javascript:__doPostBack('ctl00$ctl00$mainContent$PageContent$UcGridViewStudent1$GridView1$ctl11$LinkButton1','')"/>
    <hyperlink ref="E53" r:id="rId52" display="javascript:__doPostBack('ctl00$ctl00$mainContent$PageContent$UcGridViewStudent1$GridView1$ctl12$LinkButton1','')"/>
    <hyperlink ref="E54" r:id="rId53" display="javascript:__doPostBack('ctl00$ctl00$mainContent$PageContent$UcGridViewStudent1$GridView1$ctl13$LinkButton1','')"/>
    <hyperlink ref="E55" r:id="rId54" display="javascript:__doPostBack('ctl00$ctl00$mainContent$PageContent$UcGridViewStudent1$GridView1$ctl14$LinkButton1','')"/>
    <hyperlink ref="E56" r:id="rId55" display="javascript:__doPostBack('ctl00$ctl00$mainContent$PageContent$UcGridViewStudent1$GridView1$ctl15$LinkButton1','')"/>
  </hyperlinks>
  <pageMargins left="0.7" right="0.7" top="0.75" bottom="0.75" header="0.3" footer="0.3"/>
  <pageSetup paperSize="9" orientation="portrait" verticalDpi="0" r:id="rId56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9"/>
  <sheetViews>
    <sheetView workbookViewId="0">
      <selection activeCell="D59" sqref="D59"/>
    </sheetView>
  </sheetViews>
  <sheetFormatPr defaultRowHeight="14.25"/>
  <cols>
    <col min="4" max="4" width="12.875" customWidth="1"/>
    <col min="7" max="7" width="16.75" customWidth="1"/>
  </cols>
  <sheetData>
    <row r="2" spans="1:8" ht="18.75">
      <c r="B2" s="15"/>
      <c r="C2" s="15"/>
      <c r="D2" s="15"/>
      <c r="E2" s="15"/>
      <c r="F2" s="15"/>
      <c r="G2" s="15"/>
      <c r="H2" s="15"/>
    </row>
    <row r="3" spans="1:8" ht="18.75">
      <c r="B3" s="15" t="s">
        <v>566</v>
      </c>
      <c r="C3" s="22" t="s">
        <v>659</v>
      </c>
      <c r="D3" s="16" t="s">
        <v>0</v>
      </c>
      <c r="E3" s="17" t="s">
        <v>1</v>
      </c>
      <c r="F3" s="17" t="s">
        <v>2</v>
      </c>
      <c r="G3" s="17" t="s">
        <v>3</v>
      </c>
      <c r="H3" s="15" t="s">
        <v>565</v>
      </c>
    </row>
    <row r="4" spans="1:8" ht="18.75">
      <c r="A4">
        <v>1</v>
      </c>
      <c r="B4" s="15">
        <v>3.55</v>
      </c>
      <c r="C4" s="22">
        <v>4</v>
      </c>
      <c r="D4" s="16">
        <v>6210210021</v>
      </c>
      <c r="E4" s="18" t="s">
        <v>7</v>
      </c>
      <c r="F4" s="18" t="s">
        <v>567</v>
      </c>
      <c r="G4" s="18" t="s">
        <v>568</v>
      </c>
      <c r="H4" s="15" t="s">
        <v>439</v>
      </c>
    </row>
    <row r="5" spans="1:8" ht="18.75">
      <c r="A5">
        <v>2</v>
      </c>
      <c r="B5" s="15">
        <v>2.89</v>
      </c>
      <c r="C5" s="22">
        <v>2</v>
      </c>
      <c r="D5" s="19">
        <v>6210210041</v>
      </c>
      <c r="E5" s="20" t="s">
        <v>7</v>
      </c>
      <c r="F5" s="20" t="s">
        <v>569</v>
      </c>
      <c r="G5" s="20" t="s">
        <v>570</v>
      </c>
      <c r="H5" s="15" t="s">
        <v>439</v>
      </c>
    </row>
    <row r="6" spans="1:8" ht="18.75">
      <c r="A6">
        <v>3</v>
      </c>
      <c r="B6" s="15">
        <v>2.86</v>
      </c>
      <c r="C6" s="22">
        <v>2</v>
      </c>
      <c r="D6" s="16">
        <v>6210210059</v>
      </c>
      <c r="E6" s="18" t="s">
        <v>7</v>
      </c>
      <c r="F6" s="18" t="s">
        <v>571</v>
      </c>
      <c r="G6" s="18" t="s">
        <v>572</v>
      </c>
      <c r="H6" s="15" t="s">
        <v>439</v>
      </c>
    </row>
    <row r="7" spans="1:8" ht="18.75">
      <c r="A7">
        <v>4</v>
      </c>
      <c r="B7" s="15">
        <v>3.13</v>
      </c>
      <c r="C7" s="22">
        <v>3</v>
      </c>
      <c r="D7" s="19">
        <v>6210210074</v>
      </c>
      <c r="E7" s="20" t="s">
        <v>7</v>
      </c>
      <c r="F7" s="20" t="s">
        <v>573</v>
      </c>
      <c r="G7" s="20" t="s">
        <v>574</v>
      </c>
      <c r="H7" s="15" t="s">
        <v>439</v>
      </c>
    </row>
    <row r="8" spans="1:8" ht="18.75">
      <c r="A8">
        <v>5</v>
      </c>
      <c r="B8" s="15">
        <v>2.5</v>
      </c>
      <c r="C8" s="22">
        <v>2</v>
      </c>
      <c r="D8" s="16">
        <v>6210210087</v>
      </c>
      <c r="E8" s="18" t="s">
        <v>7</v>
      </c>
      <c r="F8" s="18" t="s">
        <v>575</v>
      </c>
      <c r="G8" s="18" t="s">
        <v>576</v>
      </c>
      <c r="H8" s="15" t="s">
        <v>439</v>
      </c>
    </row>
    <row r="9" spans="1:8" ht="18.75">
      <c r="A9">
        <v>6</v>
      </c>
      <c r="B9" s="15">
        <v>3.62</v>
      </c>
      <c r="C9" s="22">
        <v>4</v>
      </c>
      <c r="D9" s="19">
        <v>6210210096</v>
      </c>
      <c r="E9" s="20" t="s">
        <v>13</v>
      </c>
      <c r="F9" s="20" t="s">
        <v>577</v>
      </c>
      <c r="G9" s="20" t="s">
        <v>578</v>
      </c>
      <c r="H9" s="15" t="s">
        <v>439</v>
      </c>
    </row>
    <row r="10" spans="1:8" ht="18.75">
      <c r="A10">
        <v>7</v>
      </c>
      <c r="B10" s="15">
        <v>2.77</v>
      </c>
      <c r="C10" s="22">
        <v>2</v>
      </c>
      <c r="D10" s="16">
        <v>6210210104</v>
      </c>
      <c r="E10" s="18" t="s">
        <v>7</v>
      </c>
      <c r="F10" s="18" t="s">
        <v>579</v>
      </c>
      <c r="G10" s="18" t="s">
        <v>580</v>
      </c>
      <c r="H10" s="15" t="s">
        <v>439</v>
      </c>
    </row>
    <row r="11" spans="1:8" ht="18.75">
      <c r="A11">
        <v>8</v>
      </c>
      <c r="B11" s="15">
        <v>2.3199999999999998</v>
      </c>
      <c r="C11" s="22">
        <v>1</v>
      </c>
      <c r="D11" s="19">
        <v>6210210105</v>
      </c>
      <c r="E11" s="20" t="s">
        <v>13</v>
      </c>
      <c r="F11" s="20" t="s">
        <v>581</v>
      </c>
      <c r="G11" s="20" t="s">
        <v>582</v>
      </c>
      <c r="H11" s="15" t="s">
        <v>439</v>
      </c>
    </row>
    <row r="12" spans="1:8" ht="18.75">
      <c r="A12">
        <v>9</v>
      </c>
      <c r="B12" s="15">
        <v>2.44</v>
      </c>
      <c r="C12" s="22">
        <v>1</v>
      </c>
      <c r="D12" s="19">
        <v>6210210108</v>
      </c>
      <c r="E12" s="20" t="s">
        <v>13</v>
      </c>
      <c r="F12" s="20" t="s">
        <v>583</v>
      </c>
      <c r="G12" s="20" t="s">
        <v>584</v>
      </c>
      <c r="H12" s="15" t="s">
        <v>439</v>
      </c>
    </row>
    <row r="13" spans="1:8" ht="18.75">
      <c r="A13">
        <v>10</v>
      </c>
      <c r="B13" s="15">
        <v>2.69</v>
      </c>
      <c r="C13" s="22">
        <v>2</v>
      </c>
      <c r="D13" s="19">
        <v>6210210112</v>
      </c>
      <c r="E13" s="20" t="s">
        <v>13</v>
      </c>
      <c r="F13" s="20" t="s">
        <v>585</v>
      </c>
      <c r="G13" s="20" t="s">
        <v>586</v>
      </c>
      <c r="H13" s="15" t="s">
        <v>439</v>
      </c>
    </row>
    <row r="14" spans="1:8" ht="37.5">
      <c r="A14">
        <v>11</v>
      </c>
      <c r="B14" s="15">
        <v>2.62</v>
      </c>
      <c r="C14" s="22">
        <v>2</v>
      </c>
      <c r="D14" s="16">
        <v>6210210129</v>
      </c>
      <c r="E14" s="18" t="s">
        <v>7</v>
      </c>
      <c r="F14" s="18" t="s">
        <v>587</v>
      </c>
      <c r="G14" s="18" t="s">
        <v>588</v>
      </c>
      <c r="H14" s="15" t="s">
        <v>439</v>
      </c>
    </row>
    <row r="15" spans="1:8" ht="18.75">
      <c r="A15">
        <v>12</v>
      </c>
      <c r="B15" s="15">
        <v>2.62</v>
      </c>
      <c r="C15" s="22">
        <v>2</v>
      </c>
      <c r="D15" s="19">
        <v>6210210159</v>
      </c>
      <c r="E15" s="20" t="s">
        <v>13</v>
      </c>
      <c r="F15" s="20" t="s">
        <v>589</v>
      </c>
      <c r="G15" s="20" t="s">
        <v>590</v>
      </c>
      <c r="H15" s="15" t="s">
        <v>439</v>
      </c>
    </row>
    <row r="16" spans="1:8" ht="18.75">
      <c r="A16">
        <v>13</v>
      </c>
      <c r="B16" s="15">
        <v>2.86</v>
      </c>
      <c r="C16" s="22">
        <v>2</v>
      </c>
      <c r="D16" s="16">
        <v>6210210166</v>
      </c>
      <c r="E16" s="18" t="s">
        <v>13</v>
      </c>
      <c r="F16" s="18" t="s">
        <v>591</v>
      </c>
      <c r="G16" s="18" t="s">
        <v>592</v>
      </c>
      <c r="H16" s="15" t="s">
        <v>439</v>
      </c>
    </row>
    <row r="17" spans="1:8" ht="18.75">
      <c r="A17">
        <v>14</v>
      </c>
      <c r="B17" s="15">
        <v>3.11</v>
      </c>
      <c r="C17" s="22">
        <v>3</v>
      </c>
      <c r="D17" s="19">
        <v>6210210167</v>
      </c>
      <c r="E17" s="20" t="s">
        <v>13</v>
      </c>
      <c r="F17" s="20" t="s">
        <v>593</v>
      </c>
      <c r="G17" s="20" t="s">
        <v>594</v>
      </c>
      <c r="H17" s="15" t="s">
        <v>439</v>
      </c>
    </row>
    <row r="18" spans="1:8" ht="18.75">
      <c r="A18">
        <v>15</v>
      </c>
      <c r="B18" s="15">
        <v>2.4300000000000002</v>
      </c>
      <c r="C18" s="22">
        <v>1</v>
      </c>
      <c r="D18" s="16">
        <v>6210210172</v>
      </c>
      <c r="E18" s="18" t="s">
        <v>13</v>
      </c>
      <c r="F18" s="18" t="s">
        <v>595</v>
      </c>
      <c r="G18" s="18" t="s">
        <v>596</v>
      </c>
      <c r="H18" s="15" t="s">
        <v>439</v>
      </c>
    </row>
    <row r="19" spans="1:8" ht="18.75">
      <c r="A19">
        <v>16</v>
      </c>
      <c r="B19" s="15">
        <v>2.73</v>
      </c>
      <c r="C19" s="22">
        <v>2</v>
      </c>
      <c r="D19" s="19">
        <v>6210210177</v>
      </c>
      <c r="E19" s="20" t="s">
        <v>7</v>
      </c>
      <c r="F19" s="20" t="s">
        <v>597</v>
      </c>
      <c r="G19" s="20" t="s">
        <v>598</v>
      </c>
      <c r="H19" s="15" t="s">
        <v>439</v>
      </c>
    </row>
    <row r="20" spans="1:8" ht="18.75">
      <c r="A20">
        <v>17</v>
      </c>
      <c r="B20" s="15">
        <v>2.48</v>
      </c>
      <c r="C20" s="22">
        <v>1</v>
      </c>
      <c r="D20" s="16">
        <v>6210210183</v>
      </c>
      <c r="E20" s="18" t="s">
        <v>7</v>
      </c>
      <c r="F20" s="18" t="s">
        <v>599</v>
      </c>
      <c r="G20" s="18" t="s">
        <v>600</v>
      </c>
      <c r="H20" s="15" t="s">
        <v>439</v>
      </c>
    </row>
    <row r="21" spans="1:8" ht="18.75">
      <c r="A21">
        <v>18</v>
      </c>
      <c r="B21" s="15">
        <v>2.2000000000000002</v>
      </c>
      <c r="C21" s="22">
        <v>1</v>
      </c>
      <c r="D21" s="19">
        <v>6210210193</v>
      </c>
      <c r="E21" s="20" t="s">
        <v>7</v>
      </c>
      <c r="F21" s="20" t="s">
        <v>601</v>
      </c>
      <c r="G21" s="20" t="s">
        <v>602</v>
      </c>
      <c r="H21" s="15" t="s">
        <v>439</v>
      </c>
    </row>
    <row r="22" spans="1:8" ht="18.75">
      <c r="A22">
        <v>19</v>
      </c>
      <c r="B22" s="15">
        <v>2.44</v>
      </c>
      <c r="C22" s="22">
        <v>1</v>
      </c>
      <c r="D22" s="16">
        <v>6210210198</v>
      </c>
      <c r="E22" s="18" t="s">
        <v>7</v>
      </c>
      <c r="F22" s="18" t="s">
        <v>603</v>
      </c>
      <c r="G22" s="18" t="s">
        <v>604</v>
      </c>
      <c r="H22" s="15" t="s">
        <v>439</v>
      </c>
    </row>
    <row r="23" spans="1:8" ht="18.75">
      <c r="A23">
        <v>20</v>
      </c>
      <c r="B23" s="15">
        <v>2.31</v>
      </c>
      <c r="C23" s="22">
        <v>1</v>
      </c>
      <c r="D23" s="19">
        <v>6210210199</v>
      </c>
      <c r="E23" s="20" t="s">
        <v>13</v>
      </c>
      <c r="F23" s="20" t="s">
        <v>605</v>
      </c>
      <c r="G23" s="20" t="s">
        <v>606</v>
      </c>
      <c r="H23" s="15" t="s">
        <v>439</v>
      </c>
    </row>
    <row r="24" spans="1:8" ht="18.75">
      <c r="A24">
        <v>21</v>
      </c>
      <c r="B24" s="15">
        <v>2.25</v>
      </c>
      <c r="C24" s="22">
        <v>1</v>
      </c>
      <c r="D24" s="16">
        <v>6210210205</v>
      </c>
      <c r="E24" s="18" t="s">
        <v>7</v>
      </c>
      <c r="F24" s="18" t="s">
        <v>607</v>
      </c>
      <c r="G24" s="18" t="s">
        <v>608</v>
      </c>
      <c r="H24" s="15" t="s">
        <v>439</v>
      </c>
    </row>
    <row r="25" spans="1:8" ht="18.75">
      <c r="A25">
        <v>22</v>
      </c>
      <c r="B25" s="15">
        <v>2.86</v>
      </c>
      <c r="C25" s="22">
        <v>2</v>
      </c>
      <c r="D25" s="19">
        <v>6210210209</v>
      </c>
      <c r="E25" s="20" t="s">
        <v>7</v>
      </c>
      <c r="F25" s="20" t="s">
        <v>609</v>
      </c>
      <c r="G25" s="20" t="s">
        <v>610</v>
      </c>
      <c r="H25" s="15" t="s">
        <v>439</v>
      </c>
    </row>
    <row r="26" spans="1:8" ht="18.75">
      <c r="A26">
        <v>23</v>
      </c>
      <c r="B26" s="15">
        <v>2.42</v>
      </c>
      <c r="C26" s="22">
        <v>1</v>
      </c>
      <c r="D26" s="16">
        <v>6210210223</v>
      </c>
      <c r="E26" s="18" t="s">
        <v>13</v>
      </c>
      <c r="F26" s="18" t="s">
        <v>611</v>
      </c>
      <c r="G26" s="18" t="s">
        <v>612</v>
      </c>
      <c r="H26" s="15" t="s">
        <v>439</v>
      </c>
    </row>
    <row r="27" spans="1:8" ht="18.75">
      <c r="A27">
        <v>24</v>
      </c>
      <c r="B27" s="15">
        <v>2.86</v>
      </c>
      <c r="C27" s="22">
        <v>2</v>
      </c>
      <c r="D27" s="19">
        <v>6210210230</v>
      </c>
      <c r="E27" s="20" t="s">
        <v>7</v>
      </c>
      <c r="F27" s="20" t="s">
        <v>613</v>
      </c>
      <c r="G27" s="20" t="s">
        <v>614</v>
      </c>
      <c r="H27" s="15" t="s">
        <v>439</v>
      </c>
    </row>
    <row r="28" spans="1:8" ht="18.75">
      <c r="A28">
        <v>25</v>
      </c>
      <c r="B28" s="15">
        <v>2.66</v>
      </c>
      <c r="C28" s="22">
        <v>2</v>
      </c>
      <c r="D28" s="16">
        <v>6210210232</v>
      </c>
      <c r="E28" s="18" t="s">
        <v>7</v>
      </c>
      <c r="F28" s="18" t="s">
        <v>615</v>
      </c>
      <c r="G28" s="18" t="s">
        <v>616</v>
      </c>
      <c r="H28" s="15" t="s">
        <v>439</v>
      </c>
    </row>
    <row r="29" spans="1:8" ht="18.75">
      <c r="A29">
        <v>26</v>
      </c>
      <c r="B29" s="21">
        <v>1.98</v>
      </c>
      <c r="C29" s="22">
        <v>0</v>
      </c>
      <c r="D29" s="19">
        <v>6210210237</v>
      </c>
      <c r="E29" s="20" t="s">
        <v>7</v>
      </c>
      <c r="F29" s="20" t="s">
        <v>617</v>
      </c>
      <c r="G29" s="20" t="s">
        <v>618</v>
      </c>
      <c r="H29" s="15" t="s">
        <v>439</v>
      </c>
    </row>
    <row r="30" spans="1:8" ht="18.75">
      <c r="A30">
        <v>27</v>
      </c>
      <c r="B30" s="15">
        <v>2.48</v>
      </c>
      <c r="C30" s="22">
        <v>1</v>
      </c>
      <c r="D30" s="19">
        <v>6210210284</v>
      </c>
      <c r="E30" s="20" t="s">
        <v>7</v>
      </c>
      <c r="F30" s="20" t="s">
        <v>619</v>
      </c>
      <c r="G30" s="20" t="s">
        <v>620</v>
      </c>
      <c r="H30" s="15" t="s">
        <v>439</v>
      </c>
    </row>
    <row r="31" spans="1:8" ht="18.75">
      <c r="A31">
        <v>28</v>
      </c>
      <c r="B31" s="21">
        <v>1.85</v>
      </c>
      <c r="C31" s="22">
        <v>0</v>
      </c>
      <c r="D31" s="19">
        <v>6210210297</v>
      </c>
      <c r="E31" s="20" t="s">
        <v>13</v>
      </c>
      <c r="F31" s="20" t="s">
        <v>621</v>
      </c>
      <c r="G31" s="20" t="s">
        <v>622</v>
      </c>
      <c r="H31" s="15" t="s">
        <v>439</v>
      </c>
    </row>
    <row r="32" spans="1:8" ht="18.75">
      <c r="A32">
        <v>29</v>
      </c>
      <c r="B32" s="15">
        <v>2.7</v>
      </c>
      <c r="C32" s="22">
        <v>2</v>
      </c>
      <c r="D32" s="16">
        <v>6210210299</v>
      </c>
      <c r="E32" s="18" t="s">
        <v>7</v>
      </c>
      <c r="F32" s="18" t="s">
        <v>623</v>
      </c>
      <c r="G32" s="18" t="s">
        <v>624</v>
      </c>
      <c r="H32" s="15" t="s">
        <v>439</v>
      </c>
    </row>
    <row r="33" spans="1:8" ht="18.75">
      <c r="A33">
        <v>30</v>
      </c>
      <c r="B33" s="15">
        <v>2.5499999999999998</v>
      </c>
      <c r="C33" s="22">
        <v>2</v>
      </c>
      <c r="D33" s="19">
        <v>6210210301</v>
      </c>
      <c r="E33" s="20" t="s">
        <v>13</v>
      </c>
      <c r="F33" s="20" t="s">
        <v>625</v>
      </c>
      <c r="G33" s="20" t="s">
        <v>626</v>
      </c>
      <c r="H33" s="15" t="s">
        <v>439</v>
      </c>
    </row>
    <row r="34" spans="1:8" ht="18.75">
      <c r="A34">
        <v>31</v>
      </c>
      <c r="B34" s="15">
        <v>2.37</v>
      </c>
      <c r="C34" s="22">
        <v>1</v>
      </c>
      <c r="D34" s="16">
        <v>6210210313</v>
      </c>
      <c r="E34" s="18" t="s">
        <v>7</v>
      </c>
      <c r="F34" s="18" t="s">
        <v>627</v>
      </c>
      <c r="G34" s="18" t="s">
        <v>628</v>
      </c>
      <c r="H34" s="15" t="s">
        <v>439</v>
      </c>
    </row>
    <row r="35" spans="1:8" ht="37.5">
      <c r="A35">
        <v>32</v>
      </c>
      <c r="B35" s="15">
        <v>2.1</v>
      </c>
      <c r="C35" s="22">
        <v>1</v>
      </c>
      <c r="D35" s="19">
        <v>6210210342</v>
      </c>
      <c r="E35" s="20" t="s">
        <v>7</v>
      </c>
      <c r="F35" s="20" t="s">
        <v>629</v>
      </c>
      <c r="G35" s="20" t="s">
        <v>630</v>
      </c>
      <c r="H35" s="15" t="s">
        <v>439</v>
      </c>
    </row>
    <row r="36" spans="1:8" ht="18.75">
      <c r="A36">
        <v>33</v>
      </c>
      <c r="B36" s="15">
        <v>2.52</v>
      </c>
      <c r="C36" s="22">
        <v>2</v>
      </c>
      <c r="D36" s="16">
        <v>6210210344</v>
      </c>
      <c r="E36" s="18" t="s">
        <v>7</v>
      </c>
      <c r="F36" s="18" t="s">
        <v>631</v>
      </c>
      <c r="G36" s="18" t="s">
        <v>632</v>
      </c>
      <c r="H36" s="15" t="s">
        <v>439</v>
      </c>
    </row>
    <row r="37" spans="1:8" ht="18.75">
      <c r="A37">
        <v>34</v>
      </c>
      <c r="B37" s="15">
        <v>2.37</v>
      </c>
      <c r="C37" s="22">
        <v>1</v>
      </c>
      <c r="D37" s="19">
        <v>6210210381</v>
      </c>
      <c r="E37" s="20" t="s">
        <v>13</v>
      </c>
      <c r="F37" s="20" t="s">
        <v>633</v>
      </c>
      <c r="G37" s="20" t="s">
        <v>634</v>
      </c>
      <c r="H37" s="15" t="s">
        <v>439</v>
      </c>
    </row>
    <row r="38" spans="1:8" ht="18.75">
      <c r="A38">
        <v>35</v>
      </c>
      <c r="B38" s="15">
        <v>2.46</v>
      </c>
      <c r="C38" s="22">
        <v>1</v>
      </c>
      <c r="D38" s="16">
        <v>6210210384</v>
      </c>
      <c r="E38" s="18" t="s">
        <v>13</v>
      </c>
      <c r="F38" s="18" t="s">
        <v>635</v>
      </c>
      <c r="G38" s="18" t="s">
        <v>636</v>
      </c>
      <c r="H38" s="15" t="s">
        <v>439</v>
      </c>
    </row>
    <row r="39" spans="1:8" ht="18.75">
      <c r="A39">
        <v>36</v>
      </c>
      <c r="B39" s="15">
        <v>2.78</v>
      </c>
      <c r="C39" s="22">
        <v>2</v>
      </c>
      <c r="D39" s="19">
        <v>6210210388</v>
      </c>
      <c r="E39" s="20" t="s">
        <v>7</v>
      </c>
      <c r="F39" s="20" t="s">
        <v>637</v>
      </c>
      <c r="G39" s="20" t="s">
        <v>638</v>
      </c>
      <c r="H39" s="15" t="s">
        <v>439</v>
      </c>
    </row>
    <row r="40" spans="1:8" ht="18.75">
      <c r="A40">
        <v>37</v>
      </c>
      <c r="B40" s="15">
        <v>2.54</v>
      </c>
      <c r="C40" s="22">
        <v>2</v>
      </c>
      <c r="D40" s="16">
        <v>6210210435</v>
      </c>
      <c r="E40" s="18" t="s">
        <v>7</v>
      </c>
      <c r="F40" s="18" t="s">
        <v>639</v>
      </c>
      <c r="G40" s="18" t="s">
        <v>640</v>
      </c>
      <c r="H40" s="15" t="s">
        <v>439</v>
      </c>
    </row>
    <row r="41" spans="1:8" ht="18.75">
      <c r="A41">
        <v>38</v>
      </c>
      <c r="B41" s="15">
        <v>2.4</v>
      </c>
      <c r="C41" s="22">
        <v>1</v>
      </c>
      <c r="D41" s="19">
        <v>6210210472</v>
      </c>
      <c r="E41" s="20" t="s">
        <v>13</v>
      </c>
      <c r="F41" s="20" t="s">
        <v>641</v>
      </c>
      <c r="G41" s="20" t="s">
        <v>642</v>
      </c>
      <c r="H41" s="15" t="s">
        <v>439</v>
      </c>
    </row>
    <row r="42" spans="1:8" ht="18.75">
      <c r="A42">
        <v>39</v>
      </c>
      <c r="B42" s="15">
        <v>2.23</v>
      </c>
      <c r="C42" s="22">
        <v>1</v>
      </c>
      <c r="D42" s="16">
        <v>6210210487</v>
      </c>
      <c r="E42" s="18" t="s">
        <v>13</v>
      </c>
      <c r="F42" s="18" t="s">
        <v>643</v>
      </c>
      <c r="G42" s="18" t="s">
        <v>644</v>
      </c>
      <c r="H42" s="15" t="s">
        <v>439</v>
      </c>
    </row>
    <row r="43" spans="1:8" ht="18.75">
      <c r="A43">
        <v>40</v>
      </c>
      <c r="B43" s="15">
        <v>2.09</v>
      </c>
      <c r="C43" s="22">
        <v>1</v>
      </c>
      <c r="D43" s="19">
        <v>6210210491</v>
      </c>
      <c r="E43" s="20" t="s">
        <v>7</v>
      </c>
      <c r="F43" s="20" t="s">
        <v>645</v>
      </c>
      <c r="G43" s="20" t="s">
        <v>646</v>
      </c>
      <c r="H43" s="15" t="s">
        <v>439</v>
      </c>
    </row>
    <row r="44" spans="1:8" ht="18.75">
      <c r="A44">
        <v>41</v>
      </c>
      <c r="B44" s="15">
        <v>2.62</v>
      </c>
      <c r="C44" s="22">
        <v>2</v>
      </c>
      <c r="D44" s="16">
        <v>6210210492</v>
      </c>
      <c r="E44" s="18" t="s">
        <v>13</v>
      </c>
      <c r="F44" s="18" t="s">
        <v>308</v>
      </c>
      <c r="G44" s="18" t="s">
        <v>647</v>
      </c>
      <c r="H44" s="15" t="s">
        <v>439</v>
      </c>
    </row>
    <row r="45" spans="1:8" ht="18.75">
      <c r="A45">
        <v>42</v>
      </c>
      <c r="B45" s="15">
        <v>3.13</v>
      </c>
      <c r="C45" s="22">
        <v>3</v>
      </c>
      <c r="D45" s="19">
        <v>6210210499</v>
      </c>
      <c r="E45" s="20" t="s">
        <v>13</v>
      </c>
      <c r="F45" s="20" t="s">
        <v>648</v>
      </c>
      <c r="G45" s="20" t="s">
        <v>649</v>
      </c>
      <c r="H45" s="15" t="s">
        <v>439</v>
      </c>
    </row>
    <row r="46" spans="1:8" ht="18.75">
      <c r="A46">
        <v>43</v>
      </c>
      <c r="B46" s="15">
        <v>2.3199999999999998</v>
      </c>
      <c r="C46" s="22">
        <v>1</v>
      </c>
      <c r="D46" s="16">
        <v>6210210522</v>
      </c>
      <c r="E46" s="18" t="s">
        <v>13</v>
      </c>
      <c r="F46" s="18" t="s">
        <v>650</v>
      </c>
      <c r="G46" s="18" t="s">
        <v>651</v>
      </c>
      <c r="H46" s="15" t="s">
        <v>439</v>
      </c>
    </row>
    <row r="47" spans="1:8" ht="18.75">
      <c r="A47">
        <v>44</v>
      </c>
      <c r="B47" s="15">
        <v>2.13</v>
      </c>
      <c r="C47" s="22">
        <v>1</v>
      </c>
      <c r="D47" s="19">
        <v>6210210535</v>
      </c>
      <c r="E47" s="20" t="s">
        <v>7</v>
      </c>
      <c r="F47" s="20" t="s">
        <v>190</v>
      </c>
      <c r="G47" s="20" t="s">
        <v>191</v>
      </c>
      <c r="H47" s="15" t="s">
        <v>439</v>
      </c>
    </row>
    <row r="48" spans="1:8" ht="18.75">
      <c r="A48">
        <v>45</v>
      </c>
      <c r="B48" s="15">
        <v>2.75</v>
      </c>
      <c r="C48" s="22">
        <v>2</v>
      </c>
      <c r="D48" s="16">
        <v>6210210542</v>
      </c>
      <c r="E48" s="18" t="s">
        <v>13</v>
      </c>
      <c r="F48" s="18" t="s">
        <v>652</v>
      </c>
      <c r="G48" s="18" t="s">
        <v>278</v>
      </c>
      <c r="H48" s="15" t="s">
        <v>439</v>
      </c>
    </row>
    <row r="49" spans="1:8" ht="18.75">
      <c r="A49">
        <v>46</v>
      </c>
      <c r="B49" s="15">
        <v>2</v>
      </c>
      <c r="C49" s="22">
        <v>1</v>
      </c>
      <c r="D49" s="16">
        <v>6210210574</v>
      </c>
      <c r="E49" s="18" t="s">
        <v>13</v>
      </c>
      <c r="F49" s="18" t="s">
        <v>653</v>
      </c>
      <c r="G49" s="18" t="s">
        <v>654</v>
      </c>
      <c r="H49" s="15" t="s">
        <v>439</v>
      </c>
    </row>
    <row r="50" spans="1:8" ht="18.75">
      <c r="A50">
        <v>47</v>
      </c>
      <c r="B50" s="15">
        <v>2.2000000000000002</v>
      </c>
      <c r="C50" s="22">
        <v>1</v>
      </c>
      <c r="D50" s="19">
        <v>6210210620</v>
      </c>
      <c r="E50" s="20" t="s">
        <v>13</v>
      </c>
      <c r="F50" s="20" t="s">
        <v>655</v>
      </c>
      <c r="G50" s="20" t="s">
        <v>656</v>
      </c>
      <c r="H50" s="15" t="s">
        <v>439</v>
      </c>
    </row>
    <row r="51" spans="1:8" ht="18.75">
      <c r="A51">
        <v>48</v>
      </c>
      <c r="B51" s="15">
        <v>3.43</v>
      </c>
      <c r="C51" s="22">
        <v>3</v>
      </c>
      <c r="D51" s="16">
        <v>6210210636</v>
      </c>
      <c r="E51" s="18" t="s">
        <v>7</v>
      </c>
      <c r="F51" s="18" t="s">
        <v>657</v>
      </c>
      <c r="G51" s="18" t="s">
        <v>658</v>
      </c>
      <c r="H51" s="15" t="s">
        <v>439</v>
      </c>
    </row>
    <row r="52" spans="1:8" ht="18.75">
      <c r="B52" s="15"/>
      <c r="C52" s="22"/>
    </row>
    <row r="53" spans="1:8" ht="18.75">
      <c r="B53" s="15"/>
      <c r="C53" s="22"/>
    </row>
    <row r="54" spans="1:8" ht="18.75">
      <c r="B54" s="15" t="s">
        <v>660</v>
      </c>
      <c r="C54" s="22" t="s">
        <v>661</v>
      </c>
    </row>
    <row r="55" spans="1:8" ht="18.75">
      <c r="B55" s="15">
        <v>0</v>
      </c>
      <c r="C55" s="22">
        <f>COUNTIF($C$4:$C$51,B55)</f>
        <v>2</v>
      </c>
    </row>
    <row r="56" spans="1:8" ht="18.75">
      <c r="B56" s="15">
        <v>1</v>
      </c>
      <c r="C56" s="22">
        <f t="shared" ref="C56:C59" si="0">COUNTIF($C$4:$C$51,B56)</f>
        <v>21</v>
      </c>
    </row>
    <row r="57" spans="1:8" ht="18.75">
      <c r="B57" s="15">
        <v>2</v>
      </c>
      <c r="C57" s="22">
        <f t="shared" si="0"/>
        <v>19</v>
      </c>
    </row>
    <row r="58" spans="1:8" ht="18.75">
      <c r="B58" s="15">
        <v>3</v>
      </c>
      <c r="C58" s="22">
        <f t="shared" si="0"/>
        <v>4</v>
      </c>
    </row>
    <row r="59" spans="1:8" ht="18.75">
      <c r="B59" s="15">
        <v>4</v>
      </c>
      <c r="C59" s="22">
        <f t="shared" si="0"/>
        <v>2</v>
      </c>
    </row>
  </sheetData>
  <hyperlinks>
    <hyperlink ref="D3" r:id="rId1" display="javascript:__doPostBack('ctl00$ctl00$mainContent$PageContent$UcGridViewStudent1$GridView1','Sort$STUDENT_ID')"/>
    <hyperlink ref="D22" r:id="rId2" display="javascript:__doPostBack('ctl00$ctl00$mainContent$PageContent$UcGridViewStudent1$GridView1$ctl02$LinkButton1','')"/>
    <hyperlink ref="D23" r:id="rId3" display="javascript:__doPostBack('ctl00$ctl00$mainContent$PageContent$UcGridViewStudent1$GridView1$ctl03$LinkButton1','')"/>
    <hyperlink ref="D24" r:id="rId4" display="javascript:__doPostBack('ctl00$ctl00$mainContent$PageContent$UcGridViewStudent1$GridView1$ctl04$LinkButton1','')"/>
    <hyperlink ref="D25" r:id="rId5" display="javascript:__doPostBack('ctl00$ctl00$mainContent$PageContent$UcGridViewStudent1$GridView1$ctl05$LinkButton1','')"/>
    <hyperlink ref="D26" r:id="rId6" display="javascript:__doPostBack('ctl00$ctl00$mainContent$PageContent$UcGridViewStudent1$GridView1$ctl06$LinkButton1','')"/>
    <hyperlink ref="D27" r:id="rId7" display="javascript:__doPostBack('ctl00$ctl00$mainContent$PageContent$UcGridViewStudent1$GridView1$ctl07$LinkButton1','')"/>
    <hyperlink ref="D28" r:id="rId8" display="javascript:__doPostBack('ctl00$ctl00$mainContent$PageContent$UcGridViewStudent1$GridView1$ctl08$LinkButton1','')"/>
    <hyperlink ref="D29" r:id="rId9" display="javascript:__doPostBack('ctl00$ctl00$mainContent$PageContent$UcGridViewStudent1$GridView1$ctl09$LinkButton1','')"/>
    <hyperlink ref="D30" r:id="rId10" display="javascript:__doPostBack('ctl00$ctl00$mainContent$PageContent$UcGridViewStudent1$GridView1$ctl11$LinkButton1','')"/>
    <hyperlink ref="D31" r:id="rId11" display="javascript:__doPostBack('ctl00$ctl00$mainContent$PageContent$UcGridViewStudent1$GridView1$ctl13$LinkButton1','')"/>
    <hyperlink ref="D32" r:id="rId12" display="javascript:__doPostBack('ctl00$ctl00$mainContent$PageContent$UcGridViewStudent1$GridView1$ctl14$LinkButton1','')"/>
    <hyperlink ref="D33" r:id="rId13" display="javascript:__doPostBack('ctl00$ctl00$mainContent$PageContent$UcGridViewStudent1$GridView1$ctl15$LinkButton1','')"/>
    <hyperlink ref="D34" r:id="rId14" display="javascript:__doPostBack('ctl00$ctl00$mainContent$PageContent$UcGridViewStudent1$GridView1$ctl16$LinkButton1','')"/>
    <hyperlink ref="D35" r:id="rId15" display="javascript:__doPostBack('ctl00$ctl00$mainContent$PageContent$UcGridViewStudent1$GridView1$ctl19$LinkButton1','')"/>
    <hyperlink ref="D36" r:id="rId16" display="javascript:__doPostBack('ctl00$ctl00$mainContent$PageContent$UcGridViewStudent1$GridView1$ctl20$LinkButton1','')"/>
    <hyperlink ref="D37" r:id="rId17" display="javascript:__doPostBack('ctl00$ctl00$mainContent$PageContent$UcGridViewStudent1$GridView1$ctl21$LinkButton1','')"/>
    <hyperlink ref="D4" r:id="rId18" display="javascript:__doPostBack('ctl00$ctl00$mainContent$PageContent$UcGridViewStudent1$GridView1$ctl02$LinkButton1','')"/>
    <hyperlink ref="D5" r:id="rId19" display="javascript:__doPostBack('ctl00$ctl00$mainContent$PageContent$UcGridViewStudent1$GridView1$ctl03$LinkButton1','')"/>
    <hyperlink ref="D6" r:id="rId20" display="javascript:__doPostBack('ctl00$ctl00$mainContent$PageContent$UcGridViewStudent1$GridView1$ctl04$LinkButton1','')"/>
    <hyperlink ref="D7" r:id="rId21" display="javascript:__doPostBack('ctl00$ctl00$mainContent$PageContent$UcGridViewStudent1$GridView1$ctl05$LinkButton1','')"/>
    <hyperlink ref="D8" r:id="rId22" display="javascript:__doPostBack('ctl00$ctl00$mainContent$PageContent$UcGridViewStudent1$GridView1$ctl06$LinkButton1','')"/>
    <hyperlink ref="D9" r:id="rId23" display="javascript:__doPostBack('ctl00$ctl00$mainContent$PageContent$UcGridViewStudent1$GridView1$ctl07$LinkButton1','')"/>
    <hyperlink ref="D10" r:id="rId24" display="javascript:__doPostBack('ctl00$ctl00$mainContent$PageContent$UcGridViewStudent1$GridView1$ctl08$LinkButton1','')"/>
    <hyperlink ref="D11" r:id="rId25" display="javascript:__doPostBack('ctl00$ctl00$mainContent$PageContent$UcGridViewStudent1$GridView1$ctl09$LinkButton1','')"/>
    <hyperlink ref="D12" r:id="rId26" display="javascript:__doPostBack('ctl00$ctl00$mainContent$PageContent$UcGridViewStudent1$GridView1$ctl11$LinkButton1','')"/>
    <hyperlink ref="D13" r:id="rId27" display="javascript:__doPostBack('ctl00$ctl00$mainContent$PageContent$UcGridViewStudent1$GridView1$ctl13$LinkButton1','')"/>
    <hyperlink ref="D14" r:id="rId28" display="javascript:__doPostBack('ctl00$ctl00$mainContent$PageContent$UcGridViewStudent1$GridView1$ctl14$LinkButton1','')"/>
    <hyperlink ref="D15" r:id="rId29" display="javascript:__doPostBack('ctl00$ctl00$mainContent$PageContent$UcGridViewStudent1$GridView1$ctl15$LinkButton1','')"/>
    <hyperlink ref="D16" r:id="rId30" display="javascript:__doPostBack('ctl00$ctl00$mainContent$PageContent$UcGridViewStudent1$GridView1$ctl16$LinkButton1','')"/>
    <hyperlink ref="D17" r:id="rId31" display="javascript:__doPostBack('ctl00$ctl00$mainContent$PageContent$UcGridViewStudent1$GridView1$ctl17$LinkButton1','')"/>
    <hyperlink ref="D18" r:id="rId32" display="javascript:__doPostBack('ctl00$ctl00$mainContent$PageContent$UcGridViewStudent1$GridView1$ctl18$LinkButton1','')"/>
    <hyperlink ref="D19" r:id="rId33" display="javascript:__doPostBack('ctl00$ctl00$mainContent$PageContent$UcGridViewStudent1$GridView1$ctl19$LinkButton1','')"/>
    <hyperlink ref="D20" r:id="rId34" display="javascript:__doPostBack('ctl00$ctl00$mainContent$PageContent$UcGridViewStudent1$GridView1$ctl20$LinkButton1','')"/>
    <hyperlink ref="D21" r:id="rId35" display="javascript:__doPostBack('ctl00$ctl00$mainContent$PageContent$UcGridViewStudent1$GridView1$ctl21$LinkButton1','')"/>
    <hyperlink ref="D38" r:id="rId36" display="javascript:__doPostBack('ctl00$ctl00$mainContent$PageContent$UcGridViewStudent1$GridView1$ctl02$LinkButton1','')"/>
    <hyperlink ref="D39" r:id="rId37" display="javascript:__doPostBack('ctl00$ctl00$mainContent$PageContent$UcGridViewStudent1$GridView1$ctl03$LinkButton1','')"/>
    <hyperlink ref="D40" r:id="rId38" display="javascript:__doPostBack('ctl00$ctl00$mainContent$PageContent$UcGridViewStudent1$GridView1$ctl04$LinkButton1','')"/>
    <hyperlink ref="D41" r:id="rId39" display="javascript:__doPostBack('ctl00$ctl00$mainContent$PageContent$UcGridViewStudent1$GridView1$ctl05$LinkButton1','')"/>
    <hyperlink ref="D42" r:id="rId40" display="javascript:__doPostBack('ctl00$ctl00$mainContent$PageContent$UcGridViewStudent1$GridView1$ctl06$LinkButton1','')"/>
    <hyperlink ref="D43" r:id="rId41" display="javascript:__doPostBack('ctl00$ctl00$mainContent$PageContent$UcGridViewStudent1$GridView1$ctl07$LinkButton1','')"/>
    <hyperlink ref="D44" r:id="rId42" display="javascript:__doPostBack('ctl00$ctl00$mainContent$PageContent$UcGridViewStudent1$GridView1$ctl08$LinkButton1','')"/>
    <hyperlink ref="D45" r:id="rId43" display="javascript:__doPostBack('ctl00$ctl00$mainContent$PageContent$UcGridViewStudent1$GridView1$ctl09$LinkButton1','')"/>
    <hyperlink ref="D46" r:id="rId44" display="javascript:__doPostBack('ctl00$ctl00$mainContent$PageContent$UcGridViewStudent1$GridView1$ctl10$LinkButton1','')"/>
    <hyperlink ref="D47" r:id="rId45" display="javascript:__doPostBack('ctl00$ctl00$mainContent$PageContent$UcGridViewStudent1$GridView1$ctl11$LinkButton1','')"/>
    <hyperlink ref="D48" r:id="rId46" display="javascript:__doPostBack('ctl00$ctl00$mainContent$PageContent$UcGridViewStudent1$GridView1$ctl12$LinkButton1','')"/>
    <hyperlink ref="D49" r:id="rId47" display="javascript:__doPostBack('ctl00$ctl00$mainContent$PageContent$UcGridViewStudent1$GridView1$ctl14$LinkButton1','')"/>
    <hyperlink ref="D50" r:id="rId48" display="javascript:__doPostBack('ctl00$ctl00$mainContent$PageContent$UcGridViewStudent1$GridView1$ctl15$LinkButton1','')"/>
    <hyperlink ref="D51" r:id="rId49" display="javascript:__doPostBack('ctl00$ctl00$mainContent$PageContent$UcGridViewStudent1$GridView1$ctl16$LinkButton1','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Result</vt:lpstr>
      <vt:lpstr>Assesment</vt:lpstr>
      <vt:lpstr>STD-57</vt:lpstr>
      <vt:lpstr>STD-58</vt:lpstr>
      <vt:lpstr>STD-59</vt:lpstr>
      <vt:lpstr>STD-60</vt:lpstr>
      <vt:lpstr>STD-61</vt:lpstr>
      <vt:lpstr>STD-62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COMSCI</dc:creator>
  <cp:lastModifiedBy>COMSCI</cp:lastModifiedBy>
  <dcterms:created xsi:type="dcterms:W3CDTF">2019-07-09T03:57:45Z</dcterms:created>
  <dcterms:modified xsi:type="dcterms:W3CDTF">2020-06-17T02:44:11Z</dcterms:modified>
</cp:coreProperties>
</file>